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5476" windowWidth="10170" windowHeight="10095" activeTab="0"/>
  </bookViews>
  <sheets>
    <sheet name="注文書" sheetId="1" r:id="rId1"/>
    <sheet name="受注確認書" sheetId="2" state="hidden" r:id="rId2"/>
  </sheets>
  <definedNames>
    <definedName name="_xlnm.Print_Area" localSheetId="0">'注文書'!$A$1:$S$58</definedName>
  </definedNames>
  <calcPr fullCalcOnLoad="1"/>
</workbook>
</file>

<file path=xl/sharedStrings.xml><?xml version="1.0" encoding="utf-8"?>
<sst xmlns="http://schemas.openxmlformats.org/spreadsheetml/2006/main" count="183" uniqueCount="123">
  <si>
    <t>お名前</t>
  </si>
  <si>
    <t>ご住所</t>
  </si>
  <si>
    <t>お電話番号</t>
  </si>
  <si>
    <t>商品名</t>
  </si>
  <si>
    <t>羽巾</t>
  </si>
  <si>
    <t>羽の色</t>
  </si>
  <si>
    <t>巾</t>
  </si>
  <si>
    <t>丈</t>
  </si>
  <si>
    <t>昇降コード</t>
  </si>
  <si>
    <t>羽回転</t>
  </si>
  <si>
    <t>天井付/正面付</t>
  </si>
  <si>
    <t>右/左</t>
  </si>
  <si>
    <t>台数</t>
  </si>
  <si>
    <t>木製ブラインド</t>
  </si>
  <si>
    <t>東京都江東区冬木６－１２　〒135-0041</t>
  </si>
  <si>
    <t>天/正</t>
  </si>
  <si>
    <t>合計</t>
  </si>
  <si>
    <t>台</t>
  </si>
  <si>
    <t>巾＝内装環境に合わせて決めます。</t>
  </si>
  <si>
    <t>丈＝下地の入り方など確認しながら、取付位置を決めます。取付位置が決まったらそこから下迄の丈寸法を測って下さい</t>
  </si>
  <si>
    <t>床から取付位置の高さをご連絡いただきますとコード長さ等調整します</t>
  </si>
  <si>
    <t>○寸法の測り方○</t>
  </si>
  <si>
    <t>○納期について○</t>
  </si>
  <si>
    <t>受注番号</t>
  </si>
  <si>
    <t>受付日</t>
  </si>
  <si>
    <t>納品予定</t>
  </si>
  <si>
    <t>締切日から約10日でお届けになります　　（詳しくはウエブサイトの納期予定表をご覧くださいませ）</t>
  </si>
  <si>
    <t>http://www.bbweb-arena.com/users/fnk/holis/HOLIS納期.htm</t>
  </si>
  <si>
    <t>○返品交換について○</t>
  </si>
  <si>
    <t>オーダーメイド製品の返品はできません。　</t>
  </si>
  <si>
    <t>万一不良の製品がございましたら担当者までご連絡くださいませ。</t>
  </si>
  <si>
    <t>○保障期間について○</t>
  </si>
  <si>
    <t>保障期間は1年です。</t>
  </si>
  <si>
    <t>○お支払いについて○</t>
  </si>
  <si>
    <t>商品の到着後1週間以内に請求書に記載のある銀行口座へお振込みくださいませ</t>
  </si>
  <si>
    <t>商品と一緒に請求書を同封いたしております</t>
  </si>
  <si>
    <t>年/月/日</t>
  </si>
  <si>
    <t>その他、ご不明な点がございましたら、お気軽にお問い合わせくださいませ</t>
  </si>
  <si>
    <t>Customer</t>
  </si>
  <si>
    <t>※クロステープスタイルのみ</t>
  </si>
  <si>
    <t>クロステープ</t>
  </si>
  <si>
    <t>COLOR　No.</t>
  </si>
  <si>
    <t>X</t>
  </si>
  <si>
    <t>COLOR　No.</t>
  </si>
  <si>
    <t>25/50</t>
  </si>
  <si>
    <t>*</t>
  </si>
  <si>
    <t>*</t>
  </si>
  <si>
    <t>*</t>
  </si>
  <si>
    <t>*</t>
  </si>
  <si>
    <t>*</t>
  </si>
  <si>
    <t>*</t>
  </si>
  <si>
    <r>
      <t>寸法</t>
    </r>
    <r>
      <rPr>
        <sz val="8"/>
        <rFont val="ＭＳ Ｐゴシック"/>
        <family val="3"/>
      </rPr>
      <t>-単位はｍｍで５ｍｍ単位</t>
    </r>
  </si>
  <si>
    <r>
      <t>窓枠内側付の場合</t>
    </r>
    <r>
      <rPr>
        <sz val="10"/>
        <rFont val="ＭＳ Ｐゴシック"/>
        <family val="3"/>
      </rPr>
      <t>＞＞巾＝窓枠内側ぴったりの寸法　-1ｃｍ～-2ｃｍ　/　丈＝実寸　-1ｃｍ</t>
    </r>
  </si>
  <si>
    <t>*</t>
  </si>
  <si>
    <r>
      <t>窓枠外付け（壁付）の場合</t>
    </r>
    <r>
      <rPr>
        <sz val="11"/>
        <rFont val="ＭＳ Ｐゴシック"/>
        <family val="3"/>
      </rPr>
      <t>＞＞まず下地（石膏ボード等内装材の下の木材など）があるか確認してください</t>
    </r>
  </si>
  <si>
    <t>*</t>
  </si>
  <si>
    <t>㎡/台</t>
  </si>
  <si>
    <t>販売価格/台</t>
  </si>
  <si>
    <t>横計</t>
  </si>
  <si>
    <t>販売価格（税込）</t>
  </si>
  <si>
    <t>様</t>
  </si>
  <si>
    <t>年</t>
  </si>
  <si>
    <t>月</t>
  </si>
  <si>
    <t>日</t>
  </si>
  <si>
    <t>X</t>
  </si>
  <si>
    <t>床からの</t>
  </si>
  <si>
    <t>高さ</t>
  </si>
  <si>
    <r>
      <t>m</t>
    </r>
    <r>
      <rPr>
        <sz val="11"/>
        <rFont val="ＭＳ Ｐゴシック"/>
        <family val="3"/>
      </rPr>
      <t>m</t>
    </r>
  </si>
  <si>
    <t>〒</t>
  </si>
  <si>
    <t>バランスはご希望のスタイルに○つけて下さい</t>
  </si>
  <si>
    <t>操作・取付-○つけて下さい</t>
  </si>
  <si>
    <t>付け方</t>
  </si>
  <si>
    <t>株式会社エフエヌケイ</t>
  </si>
  <si>
    <t>オルゴン　ジャパン　事業部</t>
  </si>
  <si>
    <t>TEL　03-5639-1282</t>
  </si>
  <si>
    <t>FAX  03-5620-6172</t>
  </si>
  <si>
    <t>コードの長さ</t>
  </si>
  <si>
    <t>Ｉ型</t>
  </si>
  <si>
    <t>Ｃ型</t>
  </si>
  <si>
    <t>　　　　　　　バランス</t>
  </si>
  <si>
    <t xml:space="preserve">    ORGON 木製ブラインド 受注確認書</t>
  </si>
  <si>
    <t>×</t>
  </si>
  <si>
    <t>年月日</t>
  </si>
  <si>
    <t>配達希望日</t>
  </si>
  <si>
    <t>希望時間</t>
  </si>
  <si>
    <t>ＴＥＬ</t>
  </si>
  <si>
    <t>Ｅメール</t>
  </si>
  <si>
    <t>ＦＡＸ</t>
  </si>
  <si>
    <t>お届け予定日以降で指定可能です。</t>
  </si>
  <si>
    <t>AM　・　PM</t>
  </si>
  <si>
    <t>ＦＡＸ：０７７３－２３－４３２１</t>
  </si>
  <si>
    <t>e-mail：osakachain@interior-proshop.com</t>
  </si>
  <si>
    <t>カーペットサイズ</t>
  </si>
  <si>
    <t>江戸間４．５帖</t>
  </si>
  <si>
    <t>２６１×２６１</t>
  </si>
  <si>
    <t>江戸間６帖</t>
  </si>
  <si>
    <t>２６１×３５２</t>
  </si>
  <si>
    <t>江戸間８帖</t>
  </si>
  <si>
    <t>江戸間１０帖</t>
  </si>
  <si>
    <t>３５２×３５２</t>
  </si>
  <si>
    <t>３５２×４４０</t>
  </si>
  <si>
    <t>本間４．５帖</t>
  </si>
  <si>
    <t>本間６帖</t>
  </si>
  <si>
    <t>本間８帖</t>
  </si>
  <si>
    <t>規格</t>
  </si>
  <si>
    <t>サイズ</t>
  </si>
  <si>
    <t>チェック（○）</t>
  </si>
  <si>
    <t>２８６×２８６</t>
  </si>
  <si>
    <t>２８６×３８２</t>
  </si>
  <si>
    <t>３８２×３８２</t>
  </si>
  <si>
    <t>２００→</t>
  </si>
  <si>
    <t>３１→</t>
  </si>
  <si>
    <t>３０→</t>
  </si>
  <si>
    <t>注文フォーム　　（例えば　　本間８帖ループ／ベージュと下欄にお書き下さい）</t>
  </si>
  <si>
    <t>複雑カットご依頼の場合やサイズを細かに書いてください</t>
  </si>
  <si>
    <t>御見積依頼書（カーペット）</t>
  </si>
  <si>
    <t>商品名</t>
  </si>
  <si>
    <t>円形ラグ作製の場合（直径を教えてください）</t>
  </si>
  <si>
    <t>お客様計り方例</t>
  </si>
  <si>
    <t>引っ越し先</t>
  </si>
  <si>
    <t>（日数がかかるため、移転先をお書き下さい）</t>
  </si>
  <si>
    <t>TEL</t>
  </si>
  <si>
    <t>ＴＥＬ：０７７３－４５－７５７７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</si>
</sst>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sz val="11"/>
      <color indexed="10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b/>
      <sz val="18"/>
      <name val="ＭＳ Ｐゴシック"/>
      <family val="3"/>
    </font>
    <font>
      <i/>
      <sz val="14"/>
      <name val="HGS創英角ｺﾞｼｯｸUB"/>
      <family val="3"/>
    </font>
    <font>
      <i/>
      <sz val="18"/>
      <name val="HGS創英角ｺﾞｼｯｸUB"/>
      <family val="3"/>
    </font>
    <font>
      <i/>
      <sz val="16"/>
      <name val="HGS創英角ｺﾞｼｯｸUB"/>
      <family val="3"/>
    </font>
    <font>
      <i/>
      <sz val="12"/>
      <name val="HGS創英角ｺﾞｼｯｸUB"/>
      <family val="3"/>
    </font>
    <font>
      <b/>
      <i/>
      <sz val="18"/>
      <name val="HGS創英角ｺﾞｼｯｸUB"/>
      <family val="3"/>
    </font>
    <font>
      <i/>
      <sz val="11"/>
      <name val="HGS創英角ｺﾞｼｯｸUB"/>
      <family val="3"/>
    </font>
    <font>
      <sz val="28"/>
      <name val="ＭＳ Ｐゴシック"/>
      <family val="3"/>
    </font>
    <font>
      <sz val="26"/>
      <name val="HG丸ｺﾞｼｯｸM-PRO"/>
      <family val="3"/>
    </font>
    <font>
      <i/>
      <sz val="16"/>
      <name val="HGSｺﾞｼｯｸM"/>
      <family val="3"/>
    </font>
    <font>
      <sz val="72"/>
      <name val="ＭＳ Ｐゴシック"/>
      <family val="3"/>
    </font>
    <font>
      <sz val="4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hair"/>
      <top style="medium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0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shrinkToFit="1"/>
      <protection locked="0"/>
    </xf>
    <xf numFmtId="0" fontId="13" fillId="0" borderId="3" xfId="0" applyFont="1" applyFill="1" applyBorder="1" applyAlignment="1" applyProtection="1">
      <alignment horizontal="center" vertical="center" shrinkToFit="1"/>
      <protection locked="0"/>
    </xf>
    <xf numFmtId="0" fontId="13" fillId="0" borderId="4" xfId="0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Fill="1" applyBorder="1" applyAlignment="1" applyProtection="1">
      <alignment horizontal="center" vertical="center" shrinkToFit="1"/>
      <protection locked="0"/>
    </xf>
    <xf numFmtId="0" fontId="11" fillId="0" borderId="3" xfId="0" applyFont="1" applyFill="1" applyBorder="1" applyAlignment="1" applyProtection="1">
      <alignment horizontal="center" vertical="center" shrinkToFit="1"/>
      <protection locked="0"/>
    </xf>
    <xf numFmtId="0" fontId="11" fillId="0" borderId="4" xfId="0" applyFont="1" applyFill="1" applyBorder="1" applyAlignment="1" applyProtection="1">
      <alignment horizontal="center" vertical="center" shrinkToFit="1"/>
      <protection locked="0"/>
    </xf>
    <xf numFmtId="0" fontId="14" fillId="0" borderId="5" xfId="0" applyFont="1" applyFill="1" applyBorder="1" applyAlignment="1" applyProtection="1">
      <alignment/>
      <protection locked="0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center" vertical="center" shrinkToFit="1"/>
      <protection locked="0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/>
      <protection locked="0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 shrinkToFit="1"/>
      <protection locked="0"/>
    </xf>
    <xf numFmtId="0" fontId="14" fillId="0" borderId="8" xfId="0" applyFont="1" applyFill="1" applyBorder="1" applyAlignment="1" applyProtection="1">
      <alignment horizontal="left" vertical="center"/>
      <protection locked="0"/>
    </xf>
    <xf numFmtId="0" fontId="13" fillId="0" borderId="9" xfId="0" applyFont="1" applyFill="1" applyBorder="1" applyAlignment="1" applyProtection="1">
      <alignment horizontal="left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 shrinkToFit="1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 shrinkToFit="1"/>
      <protection locked="0"/>
    </xf>
    <xf numFmtId="0" fontId="0" fillId="0" borderId="8" xfId="0" applyFont="1" applyFill="1" applyBorder="1" applyAlignment="1" applyProtection="1">
      <alignment horizontal="left" vertical="center"/>
      <protection locked="0"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right" vertical="top" shrinkToFit="1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 horizontal="right"/>
    </xf>
    <xf numFmtId="0" fontId="0" fillId="0" borderId="18" xfId="0" applyFont="1" applyFill="1" applyBorder="1" applyAlignment="1" applyProtection="1">
      <alignment horizontal="right"/>
      <protection locked="0"/>
    </xf>
    <xf numFmtId="0" fontId="0" fillId="0" borderId="18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7" fillId="0" borderId="21" xfId="0" applyFont="1" applyFill="1" applyBorder="1" applyAlignment="1">
      <alignment horizontal="right" shrinkToFit="1"/>
    </xf>
    <xf numFmtId="0" fontId="0" fillId="0" borderId="2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7" fillId="0" borderId="21" xfId="0" applyFont="1" applyFill="1" applyBorder="1" applyAlignment="1">
      <alignment horizontal="right"/>
    </xf>
    <xf numFmtId="0" fontId="9" fillId="0" borderId="0" xfId="0" applyFont="1" applyFill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9" fillId="0" borderId="21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  <protection locked="0"/>
    </xf>
    <xf numFmtId="0" fontId="18" fillId="0" borderId="34" xfId="0" applyFont="1" applyFill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>
      <alignment/>
    </xf>
    <xf numFmtId="0" fontId="14" fillId="0" borderId="26" xfId="0" applyFont="1" applyFill="1" applyBorder="1" applyAlignment="1">
      <alignment horizontal="center" vertical="center"/>
    </xf>
    <xf numFmtId="6" fontId="14" fillId="0" borderId="26" xfId="19" applyFont="1" applyFill="1" applyBorder="1" applyAlignment="1">
      <alignment horizontal="center" vertical="center"/>
    </xf>
    <xf numFmtId="6" fontId="14" fillId="0" borderId="26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6" fontId="14" fillId="0" borderId="30" xfId="19" applyFont="1" applyFill="1" applyBorder="1" applyAlignment="1">
      <alignment horizontal="center" vertical="center"/>
    </xf>
    <xf numFmtId="6" fontId="14" fillId="0" borderId="30" xfId="0" applyNumberFormat="1" applyFont="1" applyFill="1" applyBorder="1" applyAlignment="1">
      <alignment horizontal="right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6" fontId="14" fillId="0" borderId="28" xfId="19" applyFont="1" applyFill="1" applyBorder="1" applyAlignment="1">
      <alignment horizontal="center" vertical="center"/>
    </xf>
    <xf numFmtId="6" fontId="14" fillId="0" borderId="28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>
      <alignment/>
    </xf>
    <xf numFmtId="0" fontId="0" fillId="0" borderId="26" xfId="0" applyFont="1" applyFill="1" applyBorder="1" applyAlignment="1">
      <alignment horizontal="center" vertical="center"/>
    </xf>
    <xf numFmtId="6" fontId="0" fillId="0" borderId="26" xfId="19" applyFont="1" applyFill="1" applyBorder="1" applyAlignment="1">
      <alignment horizontal="center" vertical="center"/>
    </xf>
    <xf numFmtId="6" fontId="0" fillId="0" borderId="26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6" fontId="0" fillId="0" borderId="30" xfId="19" applyFont="1" applyFill="1" applyBorder="1" applyAlignment="1">
      <alignment horizontal="center" vertical="center"/>
    </xf>
    <xf numFmtId="6" fontId="0" fillId="0" borderId="30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6" fontId="0" fillId="0" borderId="28" xfId="19" applyFont="1" applyFill="1" applyBorder="1" applyAlignment="1">
      <alignment horizontal="center" vertical="center"/>
    </xf>
    <xf numFmtId="6" fontId="0" fillId="0" borderId="28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6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33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shrinkToFit="1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/>
    </xf>
    <xf numFmtId="0" fontId="20" fillId="0" borderId="41" xfId="0" applyFont="1" applyFill="1" applyBorder="1" applyAlignment="1" applyProtection="1">
      <alignment horizontal="center" vertical="center"/>
      <protection locked="0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0" fontId="20" fillId="0" borderId="42" xfId="0" applyFont="1" applyFill="1" applyBorder="1" applyAlignment="1" applyProtection="1">
      <alignment horizontal="center" vertical="center"/>
      <protection locked="0"/>
    </xf>
    <xf numFmtId="0" fontId="20" fillId="0" borderId="15" xfId="0" applyFont="1" applyFill="1" applyBorder="1" applyAlignment="1" applyProtection="1">
      <alignment horizontal="center" vertical="center"/>
      <protection locked="0"/>
    </xf>
    <xf numFmtId="0" fontId="20" fillId="0" borderId="43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22" fillId="0" borderId="43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 shrinkToFit="1"/>
      <protection locked="0"/>
    </xf>
    <xf numFmtId="0" fontId="8" fillId="0" borderId="4" xfId="0" applyFont="1" applyFill="1" applyBorder="1" applyAlignment="1" applyProtection="1">
      <alignment horizontal="center" vertical="center" shrinkToFit="1"/>
      <protection locked="0"/>
    </xf>
    <xf numFmtId="0" fontId="9" fillId="0" borderId="33" xfId="0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29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Border="1" applyAlignment="1">
      <alignment vertical="top"/>
    </xf>
    <xf numFmtId="0" fontId="20" fillId="0" borderId="2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0" fillId="0" borderId="44" xfId="0" applyFont="1" applyFill="1" applyBorder="1" applyAlignment="1" applyProtection="1">
      <alignment horizontal="center" vertical="center"/>
      <protection locked="0"/>
    </xf>
    <xf numFmtId="0" fontId="20" fillId="0" borderId="45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8" fillId="0" borderId="46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 applyProtection="1">
      <alignment horizontal="center" vertical="center" shrinkToFit="1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left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3" fillId="0" borderId="46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>
      <alignment horizontal="left" vertical="center" shrinkToFit="1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wrapText="1"/>
    </xf>
    <xf numFmtId="0" fontId="0" fillId="0" borderId="51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 shrinkToFit="1"/>
    </xf>
    <xf numFmtId="0" fontId="26" fillId="0" borderId="19" xfId="0" applyFont="1" applyFill="1" applyBorder="1" applyAlignment="1" applyProtection="1">
      <alignment horizontal="center" vertical="center"/>
      <protection locked="0"/>
    </xf>
    <xf numFmtId="0" fontId="27" fillId="0" borderId="55" xfId="0" applyFont="1" applyFill="1" applyBorder="1" applyAlignment="1" applyProtection="1">
      <alignment horizontal="center" vertical="center"/>
      <protection locked="0"/>
    </xf>
    <xf numFmtId="0" fontId="23" fillId="0" borderId="56" xfId="0" applyFont="1" applyFill="1" applyBorder="1" applyAlignment="1" applyProtection="1">
      <alignment horizontal="center" vertical="center"/>
      <protection locked="0"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20" fillId="0" borderId="17" xfId="0" applyFont="1" applyFill="1" applyBorder="1" applyAlignment="1" applyProtection="1">
      <alignment horizontal="center" vertical="center"/>
      <protection locked="0"/>
    </xf>
    <xf numFmtId="0" fontId="8" fillId="0" borderId="57" xfId="0" applyFont="1" applyFill="1" applyBorder="1" applyAlignment="1" applyProtection="1">
      <alignment horizontal="center" vertical="center"/>
      <protection locked="0"/>
    </xf>
    <xf numFmtId="0" fontId="24" fillId="0" borderId="58" xfId="0" applyFont="1" applyFill="1" applyBorder="1" applyAlignment="1" applyProtection="1">
      <alignment horizontal="center" vertical="center"/>
      <protection locked="0"/>
    </xf>
    <xf numFmtId="0" fontId="20" fillId="0" borderId="59" xfId="0" applyFont="1" applyFill="1" applyBorder="1" applyAlignment="1" applyProtection="1">
      <alignment horizontal="center" vertical="center"/>
      <protection locked="0"/>
    </xf>
    <xf numFmtId="0" fontId="20" fillId="0" borderId="60" xfId="0" applyFont="1" applyFill="1" applyBorder="1" applyAlignment="1" applyProtection="1">
      <alignment horizontal="center" vertical="center"/>
      <protection locked="0"/>
    </xf>
    <xf numFmtId="0" fontId="20" fillId="0" borderId="61" xfId="0" applyFont="1" applyFill="1" applyBorder="1" applyAlignment="1" applyProtection="1">
      <alignment horizontal="center" vertical="center"/>
      <protection locked="0"/>
    </xf>
    <xf numFmtId="0" fontId="20" fillId="0" borderId="62" xfId="0" applyFont="1" applyFill="1" applyBorder="1" applyAlignment="1" applyProtection="1">
      <alignment horizontal="center" vertical="center"/>
      <protection locked="0"/>
    </xf>
    <xf numFmtId="0" fontId="20" fillId="0" borderId="63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center" vertical="center" shrinkToFit="1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>
      <alignment horizontal="center" vertical="center" shrinkToFit="1"/>
    </xf>
    <xf numFmtId="0" fontId="20" fillId="0" borderId="22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left" vertical="center" shrinkToFit="1"/>
    </xf>
    <xf numFmtId="0" fontId="0" fillId="0" borderId="17" xfId="0" applyBorder="1" applyAlignment="1">
      <alignment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 applyProtection="1">
      <alignment horizontal="left" vertical="top"/>
      <protection locked="0"/>
    </xf>
    <xf numFmtId="0" fontId="9" fillId="2" borderId="18" xfId="0" applyFont="1" applyFill="1" applyBorder="1" applyAlignment="1">
      <alignment horizontal="left"/>
    </xf>
    <xf numFmtId="0" fontId="9" fillId="2" borderId="18" xfId="0" applyFont="1" applyFill="1" applyBorder="1" applyAlignment="1" applyProtection="1">
      <alignment horizontal="left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Fill="1" applyBorder="1" applyAlignment="1" applyProtection="1">
      <alignment horizontal="center" vertical="center" shrinkToFit="1"/>
      <protection locked="0"/>
    </xf>
    <xf numFmtId="0" fontId="20" fillId="0" borderId="24" xfId="0" applyFont="1" applyFill="1" applyBorder="1" applyAlignment="1" applyProtection="1">
      <alignment horizontal="center" vertical="center"/>
      <protection locked="0"/>
    </xf>
    <xf numFmtId="31" fontId="9" fillId="2" borderId="0" xfId="0" applyNumberFormat="1" applyFont="1" applyFill="1" applyBorder="1" applyAlignment="1" applyProtection="1">
      <alignment horizontal="center"/>
      <protection locked="0"/>
    </xf>
    <xf numFmtId="0" fontId="9" fillId="2" borderId="18" xfId="0" applyFont="1" applyFill="1" applyBorder="1" applyAlignment="1">
      <alignment horizontal="center"/>
    </xf>
    <xf numFmtId="0" fontId="9" fillId="2" borderId="18" xfId="0" applyFont="1" applyFill="1" applyBorder="1" applyAlignment="1" applyProtection="1">
      <alignment horizontal="center"/>
      <protection locked="0"/>
    </xf>
    <xf numFmtId="31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2" borderId="33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/>
    </xf>
    <xf numFmtId="0" fontId="0" fillId="0" borderId="33" xfId="0" applyFont="1" applyFill="1" applyBorder="1" applyAlignment="1">
      <alignment horizontal="left" vertical="center" shrinkToFit="1"/>
    </xf>
    <xf numFmtId="0" fontId="0" fillId="0" borderId="34" xfId="0" applyBorder="1" applyAlignment="1">
      <alignment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54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shrinkToFit="1"/>
    </xf>
    <xf numFmtId="0" fontId="3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shrinkToFit="1"/>
    </xf>
    <xf numFmtId="0" fontId="7" fillId="0" borderId="0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68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57" xfId="0" applyFont="1" applyFill="1" applyBorder="1" applyAlignment="1">
      <alignment horizontal="center" vertical="center"/>
    </xf>
    <xf numFmtId="0" fontId="0" fillId="2" borderId="64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shrinkToFit="1"/>
    </xf>
    <xf numFmtId="0" fontId="0" fillId="0" borderId="19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9" fillId="2" borderId="17" xfId="0" applyFont="1" applyFill="1" applyBorder="1" applyAlignment="1">
      <alignment/>
    </xf>
    <xf numFmtId="0" fontId="20" fillId="0" borderId="71" xfId="0" applyFont="1" applyFill="1" applyBorder="1" applyAlignment="1" applyProtection="1">
      <alignment horizontal="center" vertical="center"/>
      <protection locked="0"/>
    </xf>
    <xf numFmtId="0" fontId="20" fillId="0" borderId="44" xfId="0" applyFont="1" applyFill="1" applyBorder="1" applyAlignment="1" applyProtection="1">
      <alignment horizontal="center" vertical="center"/>
      <protection locked="0"/>
    </xf>
    <xf numFmtId="0" fontId="20" fillId="0" borderId="45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15" fillId="0" borderId="0" xfId="16" applyFont="1" applyFill="1" applyAlignment="1">
      <alignment horizontal="center" vertical="center"/>
    </xf>
    <xf numFmtId="6" fontId="0" fillId="0" borderId="26" xfId="19" applyFont="1" applyFill="1" applyBorder="1" applyAlignment="1">
      <alignment horizontal="center" vertical="center"/>
    </xf>
    <xf numFmtId="6" fontId="0" fillId="0" borderId="30" xfId="19" applyFont="1" applyFill="1" applyBorder="1" applyAlignment="1">
      <alignment horizontal="center" vertical="center"/>
    </xf>
    <xf numFmtId="6" fontId="0" fillId="0" borderId="28" xfId="19" applyFont="1" applyFill="1" applyBorder="1" applyAlignment="1">
      <alignment horizontal="center" vertical="center"/>
    </xf>
    <xf numFmtId="6" fontId="9" fillId="0" borderId="27" xfId="0" applyNumberFormat="1" applyFont="1" applyFill="1" applyBorder="1" applyAlignment="1">
      <alignment horizontal="right" vertical="center"/>
    </xf>
    <xf numFmtId="0" fontId="9" fillId="0" borderId="72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6" fontId="14" fillId="0" borderId="26" xfId="19" applyFont="1" applyFill="1" applyBorder="1" applyAlignment="1">
      <alignment horizontal="center" vertical="center"/>
    </xf>
    <xf numFmtId="6" fontId="14" fillId="0" borderId="30" xfId="19" applyFont="1" applyFill="1" applyBorder="1" applyAlignment="1">
      <alignment horizontal="center" vertical="center"/>
    </xf>
    <xf numFmtId="6" fontId="14" fillId="0" borderId="28" xfId="19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17" fillId="0" borderId="28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55" xfId="0" applyFont="1" applyFill="1" applyBorder="1" applyAlignment="1" applyProtection="1">
      <alignment horizontal="left" vertical="top"/>
      <protection locked="0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56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>
      <alignment horizontal="left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45</xdr:row>
      <xdr:rowOff>9525</xdr:rowOff>
    </xdr:from>
    <xdr:to>
      <xdr:col>17</xdr:col>
      <xdr:colOff>657225</xdr:colOff>
      <xdr:row>55</xdr:row>
      <xdr:rowOff>114300</xdr:rowOff>
    </xdr:to>
    <xdr:sp>
      <xdr:nvSpPr>
        <xdr:cNvPr id="1" name="AutoShape 19"/>
        <xdr:cNvSpPr>
          <a:spLocks/>
        </xdr:cNvSpPr>
      </xdr:nvSpPr>
      <xdr:spPr>
        <a:xfrm>
          <a:off x="800100" y="20983575"/>
          <a:ext cx="12325350" cy="18192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323850</xdr:colOff>
      <xdr:row>45</xdr:row>
      <xdr:rowOff>85725</xdr:rowOff>
    </xdr:from>
    <xdr:to>
      <xdr:col>3</xdr:col>
      <xdr:colOff>428625</xdr:colOff>
      <xdr:row>47</xdr:row>
      <xdr:rowOff>66675</xdr:rowOff>
    </xdr:to>
    <xdr:sp>
      <xdr:nvSpPr>
        <xdr:cNvPr id="2" name="TextBox 20"/>
        <xdr:cNvSpPr txBox="1">
          <a:spLocks noChangeArrowheads="1"/>
        </xdr:cNvSpPr>
      </xdr:nvSpPr>
      <xdr:spPr>
        <a:xfrm>
          <a:off x="1057275" y="21059775"/>
          <a:ext cx="1571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ＭＥＭＯ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152400</xdr:rowOff>
    </xdr:from>
    <xdr:to>
      <xdr:col>4</xdr:col>
      <xdr:colOff>533400</xdr:colOff>
      <xdr:row>2</xdr:row>
      <xdr:rowOff>257175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52400"/>
          <a:ext cx="3381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19</xdr:row>
      <xdr:rowOff>9525</xdr:rowOff>
    </xdr:from>
    <xdr:to>
      <xdr:col>9</xdr:col>
      <xdr:colOff>228600</xdr:colOff>
      <xdr:row>24</xdr:row>
      <xdr:rowOff>323850</xdr:rowOff>
    </xdr:to>
    <xdr:sp>
      <xdr:nvSpPr>
        <xdr:cNvPr id="4" name="Oval 28"/>
        <xdr:cNvSpPr>
          <a:spLocks/>
        </xdr:cNvSpPr>
      </xdr:nvSpPr>
      <xdr:spPr>
        <a:xfrm>
          <a:off x="3181350" y="6810375"/>
          <a:ext cx="3648075" cy="3648075"/>
        </a:xfrm>
        <a:prstGeom prst="ellipse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20</xdr:row>
      <xdr:rowOff>657225</xdr:rowOff>
    </xdr:from>
    <xdr:to>
      <xdr:col>7</xdr:col>
      <xdr:colOff>695325</xdr:colOff>
      <xdr:row>21</xdr:row>
      <xdr:rowOff>381000</xdr:rowOff>
    </xdr:to>
    <xdr:sp>
      <xdr:nvSpPr>
        <xdr:cNvPr id="5" name="TextBox 30"/>
        <xdr:cNvSpPr txBox="1">
          <a:spLocks noChangeArrowheads="1"/>
        </xdr:cNvSpPr>
      </xdr:nvSpPr>
      <xdr:spPr>
        <a:xfrm>
          <a:off x="4362450" y="8124825"/>
          <a:ext cx="14668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直径２５０</a:t>
          </a:r>
        </a:p>
      </xdr:txBody>
    </xdr:sp>
    <xdr:clientData/>
  </xdr:twoCellAnchor>
  <xdr:twoCellAnchor>
    <xdr:from>
      <xdr:col>4</xdr:col>
      <xdr:colOff>247650</xdr:colOff>
      <xdr:row>21</xdr:row>
      <xdr:rowOff>514350</xdr:rowOff>
    </xdr:from>
    <xdr:to>
      <xdr:col>9</xdr:col>
      <xdr:colOff>200025</xdr:colOff>
      <xdr:row>21</xdr:row>
      <xdr:rowOff>514350</xdr:rowOff>
    </xdr:to>
    <xdr:sp>
      <xdr:nvSpPr>
        <xdr:cNvPr id="6" name="Line 31"/>
        <xdr:cNvSpPr>
          <a:spLocks/>
        </xdr:cNvSpPr>
      </xdr:nvSpPr>
      <xdr:spPr>
        <a:xfrm>
          <a:off x="3181350" y="8648700"/>
          <a:ext cx="3619500" cy="0"/>
        </a:xfrm>
        <a:prstGeom prst="line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504825</xdr:colOff>
      <xdr:row>22</xdr:row>
      <xdr:rowOff>257175</xdr:rowOff>
    </xdr:from>
    <xdr:to>
      <xdr:col>8</xdr:col>
      <xdr:colOff>466725</xdr:colOff>
      <xdr:row>22</xdr:row>
      <xdr:rowOff>657225</xdr:rowOff>
    </xdr:to>
    <xdr:sp>
      <xdr:nvSpPr>
        <xdr:cNvPr id="7" name="TextBox 32"/>
        <xdr:cNvSpPr txBox="1">
          <a:spLocks noChangeArrowheads="1"/>
        </xdr:cNvSpPr>
      </xdr:nvSpPr>
      <xdr:spPr>
        <a:xfrm>
          <a:off x="4171950" y="9058275"/>
          <a:ext cx="21621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お客様計り方例</a:t>
          </a:r>
        </a:p>
      </xdr:txBody>
    </xdr:sp>
    <xdr:clientData/>
  </xdr:twoCellAnchor>
  <xdr:twoCellAnchor>
    <xdr:from>
      <xdr:col>1</xdr:col>
      <xdr:colOff>76200</xdr:colOff>
      <xdr:row>25</xdr:row>
      <xdr:rowOff>571500</xdr:rowOff>
    </xdr:from>
    <xdr:to>
      <xdr:col>16</xdr:col>
      <xdr:colOff>304800</xdr:colOff>
      <xdr:row>27</xdr:row>
      <xdr:rowOff>76200</xdr:rowOff>
    </xdr:to>
    <xdr:sp>
      <xdr:nvSpPr>
        <xdr:cNvPr id="8" name="TextBox 33"/>
        <xdr:cNvSpPr txBox="1">
          <a:spLocks noChangeArrowheads="1"/>
        </xdr:cNvSpPr>
      </xdr:nvSpPr>
      <xdr:spPr>
        <a:xfrm>
          <a:off x="809625" y="11372850"/>
          <a:ext cx="1122997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800" b="0" i="0" u="none" baseline="0">
              <a:latin typeface="ＭＳ Ｐゴシック"/>
              <a:ea typeface="ＭＳ Ｐゴシック"/>
              <a:cs typeface="ＭＳ Ｐゴシック"/>
            </a:rPr>
            <a:t>この下余白に図面をお書き下さいませ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bweb-arena.com/users/fnk/holis/HOLIS&#32013;&#26399;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showGridLines="0" showZeros="0" tabSelected="1" defaultGridColor="0" zoomScale="25" zoomScaleNormal="25" zoomScaleSheetLayoutView="85" colorId="57" workbookViewId="0" topLeftCell="A3">
      <selection activeCell="H29" sqref="H29"/>
    </sheetView>
  </sheetViews>
  <sheetFormatPr defaultColWidth="9.00390625" defaultRowHeight="13.5"/>
  <cols>
    <col min="1" max="1" width="9.625" style="170" customWidth="1"/>
    <col min="2" max="6" width="9.625" style="169" customWidth="1"/>
    <col min="7" max="7" width="9.625" style="168" customWidth="1"/>
    <col min="8" max="8" width="9.625" style="169" customWidth="1"/>
    <col min="9" max="18" width="9.625" style="168" customWidth="1"/>
    <col min="19" max="19" width="9.625" style="196" customWidth="1"/>
    <col min="20" max="16384" width="9.00390625" style="196" hidden="1" customWidth="1"/>
  </cols>
  <sheetData>
    <row r="1" spans="7:17" ht="31.5" customHeight="1">
      <c r="G1" s="332" t="s">
        <v>115</v>
      </c>
      <c r="H1" s="332"/>
      <c r="I1" s="332"/>
      <c r="J1" s="332"/>
      <c r="K1" s="332"/>
      <c r="L1" s="332"/>
      <c r="M1" s="332"/>
      <c r="N1" s="221"/>
      <c r="O1" s="226"/>
      <c r="P1" s="219"/>
      <c r="Q1" s="219"/>
    </row>
    <row r="2" spans="1:18" s="67" customFormat="1" ht="31.5" customHeight="1">
      <c r="A2" s="63"/>
      <c r="B2" s="63"/>
      <c r="C2" s="63"/>
      <c r="D2" s="63"/>
      <c r="E2" s="177"/>
      <c r="F2" s="177"/>
      <c r="G2" s="332"/>
      <c r="H2" s="332"/>
      <c r="I2" s="332"/>
      <c r="J2" s="332"/>
      <c r="K2" s="332"/>
      <c r="L2" s="332"/>
      <c r="M2" s="332"/>
      <c r="N2" s="221"/>
      <c r="O2" s="197"/>
      <c r="P2" s="220"/>
      <c r="Q2" s="219"/>
      <c r="R2" s="63"/>
    </row>
    <row r="3" spans="1:18" s="67" customFormat="1" ht="31.5" customHeight="1">
      <c r="A3" s="63"/>
      <c r="B3" s="63"/>
      <c r="C3" s="63"/>
      <c r="D3" s="63"/>
      <c r="E3" s="175"/>
      <c r="F3" s="175"/>
      <c r="G3" s="63"/>
      <c r="H3" s="63"/>
      <c r="I3" s="175"/>
      <c r="J3" s="55"/>
      <c r="K3" s="178"/>
      <c r="L3" s="65"/>
      <c r="M3" s="65"/>
      <c r="N3" s="65"/>
      <c r="O3" s="227"/>
      <c r="P3" s="220"/>
      <c r="Q3" s="219"/>
      <c r="R3" s="63"/>
    </row>
    <row r="4" spans="1:18" s="67" customFormat="1" ht="31.5" customHeight="1">
      <c r="A4" s="224" t="s">
        <v>122</v>
      </c>
      <c r="B4" s="224"/>
      <c r="C4" s="63"/>
      <c r="D4" s="63"/>
      <c r="E4" s="175"/>
      <c r="F4" s="333" t="s">
        <v>82</v>
      </c>
      <c r="G4" s="333"/>
      <c r="H4" s="309"/>
      <c r="I4" s="309"/>
      <c r="J4" s="309"/>
      <c r="K4" s="309"/>
      <c r="L4" s="309"/>
      <c r="M4" s="309"/>
      <c r="N4" s="312"/>
      <c r="O4" s="312"/>
      <c r="P4" s="220"/>
      <c r="Q4" s="219"/>
      <c r="R4" s="63"/>
    </row>
    <row r="5" spans="1:18" s="55" customFormat="1" ht="31.5" customHeight="1">
      <c r="A5" s="225" t="s">
        <v>90</v>
      </c>
      <c r="B5" s="225"/>
      <c r="D5" s="73"/>
      <c r="E5" s="175"/>
      <c r="F5" s="334" t="s">
        <v>0</v>
      </c>
      <c r="G5" s="334"/>
      <c r="H5" s="310"/>
      <c r="I5" s="310"/>
      <c r="J5" s="310"/>
      <c r="K5" s="310"/>
      <c r="L5" s="310"/>
      <c r="M5" s="310"/>
      <c r="N5" s="314" t="s">
        <v>119</v>
      </c>
      <c r="O5" s="335" t="s">
        <v>120</v>
      </c>
      <c r="P5" s="335"/>
      <c r="Q5" s="335"/>
      <c r="R5" s="335"/>
    </row>
    <row r="6" spans="1:18" s="56" customFormat="1" ht="31.5" customHeight="1">
      <c r="A6" s="231" t="s">
        <v>91</v>
      </c>
      <c r="C6" s="228"/>
      <c r="D6" s="54"/>
      <c r="E6" s="179"/>
      <c r="F6" s="334"/>
      <c r="G6" s="334"/>
      <c r="H6" s="310"/>
      <c r="I6" s="310"/>
      <c r="J6" s="310"/>
      <c r="K6" s="310"/>
      <c r="L6" s="310"/>
      <c r="M6" s="310"/>
      <c r="N6" s="315" t="s">
        <v>0</v>
      </c>
      <c r="O6" s="336"/>
      <c r="P6" s="336"/>
      <c r="Q6" s="336"/>
      <c r="R6" s="336"/>
    </row>
    <row r="7" spans="1:18" s="57" customFormat="1" ht="31.5" customHeight="1">
      <c r="A7" s="356" t="s">
        <v>88</v>
      </c>
      <c r="B7" s="356"/>
      <c r="C7" s="356"/>
      <c r="D7" s="356"/>
      <c r="E7" s="356"/>
      <c r="F7" s="334" t="s">
        <v>1</v>
      </c>
      <c r="G7" s="334"/>
      <c r="H7" s="301"/>
      <c r="I7" s="301"/>
      <c r="J7" s="301"/>
      <c r="K7" s="301"/>
      <c r="L7" s="301"/>
      <c r="M7" s="301"/>
      <c r="N7" s="315" t="s">
        <v>1</v>
      </c>
      <c r="O7" s="363"/>
      <c r="P7" s="363"/>
      <c r="Q7" s="363"/>
      <c r="R7" s="363"/>
    </row>
    <row r="8" spans="1:18" s="57" customFormat="1" ht="31.5" customHeight="1">
      <c r="A8" s="345" t="s">
        <v>83</v>
      </c>
      <c r="B8" s="345"/>
      <c r="C8" s="357"/>
      <c r="D8" s="358"/>
      <c r="E8" s="359"/>
      <c r="F8" s="222"/>
      <c r="G8" s="223"/>
      <c r="H8" s="302"/>
      <c r="I8" s="302"/>
      <c r="J8" s="302"/>
      <c r="K8" s="302"/>
      <c r="L8" s="302"/>
      <c r="M8" s="302"/>
      <c r="N8" s="316"/>
      <c r="O8" s="322"/>
      <c r="P8" s="322"/>
      <c r="Q8" s="322"/>
      <c r="R8" s="322"/>
    </row>
    <row r="9" spans="1:20" s="58" customFormat="1" ht="31.5" customHeight="1">
      <c r="A9" s="345"/>
      <c r="B9" s="345"/>
      <c r="C9" s="360"/>
      <c r="D9" s="361"/>
      <c r="E9" s="362"/>
      <c r="F9" s="331" t="s">
        <v>85</v>
      </c>
      <c r="G9" s="331"/>
      <c r="H9" s="303"/>
      <c r="I9" s="303"/>
      <c r="J9" s="303"/>
      <c r="K9" s="303"/>
      <c r="L9" s="303"/>
      <c r="M9" s="303"/>
      <c r="N9" s="315"/>
      <c r="O9" s="322"/>
      <c r="P9" s="322"/>
      <c r="Q9" s="322"/>
      <c r="R9" s="322"/>
      <c r="S9" s="173"/>
      <c r="T9" s="173"/>
    </row>
    <row r="10" spans="1:20" s="60" customFormat="1" ht="31.5" customHeight="1">
      <c r="A10" s="345" t="s">
        <v>84</v>
      </c>
      <c r="B10" s="345"/>
      <c r="C10" s="319" t="s">
        <v>89</v>
      </c>
      <c r="D10" s="320"/>
      <c r="E10" s="321"/>
      <c r="F10" s="331" t="s">
        <v>87</v>
      </c>
      <c r="G10" s="331"/>
      <c r="H10" s="311"/>
      <c r="I10" s="311"/>
      <c r="J10" s="311"/>
      <c r="K10" s="311"/>
      <c r="L10" s="311"/>
      <c r="M10" s="311"/>
      <c r="N10" s="315" t="s">
        <v>121</v>
      </c>
      <c r="O10" s="322"/>
      <c r="P10" s="322"/>
      <c r="Q10" s="322"/>
      <c r="R10" s="322"/>
      <c r="S10" s="172"/>
      <c r="T10" s="172"/>
    </row>
    <row r="11" spans="1:20" s="57" customFormat="1" ht="31.5" customHeight="1">
      <c r="A11" s="86"/>
      <c r="B11" s="180"/>
      <c r="C11" s="180"/>
      <c r="D11" s="180"/>
      <c r="E11" s="180"/>
      <c r="F11" s="317" t="s">
        <v>86</v>
      </c>
      <c r="G11" s="317"/>
      <c r="H11" s="310"/>
      <c r="I11" s="310"/>
      <c r="J11" s="310"/>
      <c r="K11" s="310"/>
      <c r="L11" s="310"/>
      <c r="M11" s="310"/>
      <c r="N11" s="313"/>
      <c r="O11" s="313"/>
      <c r="P11" s="217"/>
      <c r="Q11" s="218"/>
      <c r="R11" s="218"/>
      <c r="S11" s="172"/>
      <c r="T11" s="172"/>
    </row>
    <row r="12" spans="1:18" s="57" customFormat="1" ht="19.5" customHeight="1">
      <c r="A12" s="87"/>
      <c r="B12" s="176"/>
      <c r="C12" s="176"/>
      <c r="D12" s="176"/>
      <c r="E12" s="176"/>
      <c r="F12" s="176"/>
      <c r="G12" s="174"/>
      <c r="H12" s="174"/>
      <c r="O12" s="86"/>
      <c r="P12" s="86"/>
      <c r="Q12" s="86"/>
      <c r="R12" s="86"/>
    </row>
    <row r="13" spans="1:18" s="67" customFormat="1" ht="29.25" thickBot="1">
      <c r="A13" s="87"/>
      <c r="B13" s="176"/>
      <c r="C13" s="176"/>
      <c r="D13" s="176"/>
      <c r="E13" s="181"/>
      <c r="F13" s="181"/>
      <c r="G13" s="63"/>
      <c r="H13" s="176"/>
      <c r="I13" s="70"/>
      <c r="J13" s="63"/>
      <c r="K13" s="188"/>
      <c r="L13" s="189"/>
      <c r="M13" s="188"/>
      <c r="N13" s="188"/>
      <c r="O13" s="63"/>
      <c r="P13" s="63"/>
      <c r="Q13" s="63"/>
      <c r="R13" s="63"/>
    </row>
    <row r="14" spans="1:18" s="198" customFormat="1" ht="16.5" customHeight="1">
      <c r="A14" s="337" t="s">
        <v>92</v>
      </c>
      <c r="B14" s="338"/>
      <c r="C14" s="343" t="s">
        <v>104</v>
      </c>
      <c r="D14" s="344"/>
      <c r="E14" s="269" t="s">
        <v>105</v>
      </c>
      <c r="F14" s="265" t="s">
        <v>106</v>
      </c>
      <c r="G14" s="236"/>
      <c r="H14" s="354" t="s">
        <v>104</v>
      </c>
      <c r="I14" s="355"/>
      <c r="J14" s="271" t="s">
        <v>105</v>
      </c>
      <c r="K14" s="272" t="s">
        <v>106</v>
      </c>
      <c r="L14" s="318" t="s">
        <v>113</v>
      </c>
      <c r="M14" s="346"/>
      <c r="N14" s="346"/>
      <c r="O14" s="346"/>
      <c r="P14" s="346"/>
      <c r="Q14" s="346"/>
      <c r="R14" s="347"/>
    </row>
    <row r="15" spans="1:18" s="198" customFormat="1" ht="16.5" customHeight="1">
      <c r="A15" s="339"/>
      <c r="B15" s="340"/>
      <c r="C15" s="327" t="s">
        <v>93</v>
      </c>
      <c r="D15" s="328"/>
      <c r="E15" s="270" t="s">
        <v>94</v>
      </c>
      <c r="F15" s="267"/>
      <c r="G15" s="268"/>
      <c r="H15" s="327" t="s">
        <v>101</v>
      </c>
      <c r="I15" s="328"/>
      <c r="J15" s="273" t="s">
        <v>107</v>
      </c>
      <c r="K15" s="274"/>
      <c r="L15" s="348"/>
      <c r="M15" s="349"/>
      <c r="N15" s="349"/>
      <c r="O15" s="349"/>
      <c r="P15" s="349"/>
      <c r="Q15" s="349"/>
      <c r="R15" s="350"/>
    </row>
    <row r="16" spans="1:18" s="198" customFormat="1" ht="17.25" customHeight="1">
      <c r="A16" s="339"/>
      <c r="B16" s="340"/>
      <c r="C16" s="327" t="s">
        <v>95</v>
      </c>
      <c r="D16" s="328"/>
      <c r="E16" s="266" t="s">
        <v>96</v>
      </c>
      <c r="F16" s="266"/>
      <c r="G16" s="237"/>
      <c r="H16" s="329" t="s">
        <v>102</v>
      </c>
      <c r="I16" s="330"/>
      <c r="J16" s="273" t="s">
        <v>108</v>
      </c>
      <c r="K16" s="274"/>
      <c r="L16" s="367" t="s">
        <v>116</v>
      </c>
      <c r="M16" s="239"/>
      <c r="N16" s="232"/>
      <c r="O16" s="232"/>
      <c r="P16" s="232"/>
      <c r="Q16" s="232"/>
      <c r="R16" s="238"/>
    </row>
    <row r="17" spans="1:18" s="198" customFormat="1" ht="17.25" customHeight="1">
      <c r="A17" s="339"/>
      <c r="B17" s="340"/>
      <c r="C17" s="327" t="s">
        <v>97</v>
      </c>
      <c r="D17" s="328"/>
      <c r="E17" s="266" t="s">
        <v>99</v>
      </c>
      <c r="F17" s="266"/>
      <c r="G17" s="237"/>
      <c r="H17" s="329" t="s">
        <v>103</v>
      </c>
      <c r="I17" s="330"/>
      <c r="J17" s="273" t="s">
        <v>109</v>
      </c>
      <c r="K17" s="274"/>
      <c r="L17" s="368"/>
      <c r="M17" s="239"/>
      <c r="N17" s="232"/>
      <c r="O17" s="232"/>
      <c r="P17" s="232"/>
      <c r="Q17" s="232"/>
      <c r="R17" s="238"/>
    </row>
    <row r="18" spans="1:18" s="57" customFormat="1" ht="20.25" customHeight="1">
      <c r="A18" s="341"/>
      <c r="B18" s="342"/>
      <c r="C18" s="327" t="s">
        <v>98</v>
      </c>
      <c r="D18" s="328"/>
      <c r="E18" s="266" t="s">
        <v>100</v>
      </c>
      <c r="F18" s="266"/>
      <c r="G18" s="233"/>
      <c r="H18" s="275"/>
      <c r="I18" s="276"/>
      <c r="J18" s="277"/>
      <c r="K18" s="274"/>
      <c r="L18" s="351" t="s">
        <v>114</v>
      </c>
      <c r="M18" s="352"/>
      <c r="N18" s="352"/>
      <c r="O18" s="352"/>
      <c r="P18" s="352"/>
      <c r="Q18" s="352"/>
      <c r="R18" s="353"/>
    </row>
    <row r="19" spans="1:18" s="127" customFormat="1" ht="52.5" customHeight="1">
      <c r="A19" s="191"/>
      <c r="B19" s="253"/>
      <c r="C19" s="292"/>
      <c r="D19" s="369" t="s">
        <v>117</v>
      </c>
      <c r="E19" s="369"/>
      <c r="F19" s="369"/>
      <c r="G19" s="369"/>
      <c r="H19" s="369"/>
      <c r="I19" s="369"/>
      <c r="J19" s="369"/>
      <c r="K19" s="370"/>
      <c r="L19" s="278"/>
      <c r="M19" s="364">
        <v>110</v>
      </c>
      <c r="N19" s="364"/>
      <c r="O19" s="279"/>
      <c r="P19" s="279"/>
      <c r="Q19" s="279"/>
      <c r="R19" s="280"/>
    </row>
    <row r="20" spans="1:18" s="127" customFormat="1" ht="52.5" customHeight="1">
      <c r="A20" s="191"/>
      <c r="B20" s="259"/>
      <c r="C20" s="293"/>
      <c r="D20" s="261"/>
      <c r="E20" s="263"/>
      <c r="F20" s="263"/>
      <c r="G20" s="260"/>
      <c r="H20" s="254"/>
      <c r="I20" s="255"/>
      <c r="J20" s="256"/>
      <c r="K20" s="294"/>
      <c r="L20" s="281"/>
      <c r="M20" s="286"/>
      <c r="N20" s="291" t="s">
        <v>112</v>
      </c>
      <c r="O20" s="365">
        <v>120</v>
      </c>
      <c r="P20" s="366"/>
      <c r="Q20" s="257"/>
      <c r="R20" s="258"/>
    </row>
    <row r="21" spans="1:18" s="127" customFormat="1" ht="52.5" customHeight="1">
      <c r="A21" s="191"/>
      <c r="B21" s="241"/>
      <c r="C21" s="295"/>
      <c r="D21" s="240"/>
      <c r="E21" s="240"/>
      <c r="F21" s="240"/>
      <c r="G21" s="242"/>
      <c r="H21" s="214"/>
      <c r="I21" s="243"/>
      <c r="J21" s="244"/>
      <c r="K21" s="296"/>
      <c r="L21" s="282"/>
      <c r="M21" s="287"/>
      <c r="N21" s="245"/>
      <c r="O21" s="290"/>
      <c r="P21" s="291" t="s">
        <v>111</v>
      </c>
      <c r="Q21" s="234">
        <v>31</v>
      </c>
      <c r="R21" s="246"/>
    </row>
    <row r="22" spans="1:18" s="127" customFormat="1" ht="52.5" customHeight="1">
      <c r="A22" s="191"/>
      <c r="B22" s="241"/>
      <c r="C22" s="295"/>
      <c r="D22" s="240"/>
      <c r="E22" s="240"/>
      <c r="F22" s="240"/>
      <c r="G22" s="242"/>
      <c r="H22" s="214"/>
      <c r="I22" s="243"/>
      <c r="J22" s="244"/>
      <c r="K22" s="296"/>
      <c r="L22" s="229">
        <v>261</v>
      </c>
      <c r="M22" s="287"/>
      <c r="N22" s="245" t="s">
        <v>118</v>
      </c>
      <c r="O22" s="245"/>
      <c r="P22" s="245"/>
      <c r="Q22" s="289"/>
      <c r="R22" s="246"/>
    </row>
    <row r="23" spans="1:18" s="127" customFormat="1" ht="52.5" customHeight="1">
      <c r="A23" s="191"/>
      <c r="B23" s="241"/>
      <c r="C23" s="295"/>
      <c r="D23" s="240"/>
      <c r="E23" s="240"/>
      <c r="F23" s="240"/>
      <c r="G23" s="242"/>
      <c r="H23" s="214"/>
      <c r="I23" s="243"/>
      <c r="J23" s="244"/>
      <c r="K23" s="296"/>
      <c r="L23" s="282"/>
      <c r="M23" s="287"/>
      <c r="N23" s="245"/>
      <c r="O23" s="245"/>
      <c r="P23" s="245"/>
      <c r="Q23" s="289" t="s">
        <v>110</v>
      </c>
      <c r="R23" s="246"/>
    </row>
    <row r="24" spans="1:18" s="127" customFormat="1" ht="52.5" customHeight="1">
      <c r="A24" s="191"/>
      <c r="B24" s="241"/>
      <c r="C24" s="297"/>
      <c r="D24" s="241"/>
      <c r="E24" s="240"/>
      <c r="F24" s="240"/>
      <c r="G24" s="242"/>
      <c r="H24" s="214"/>
      <c r="I24" s="243"/>
      <c r="J24" s="244"/>
      <c r="K24" s="296"/>
      <c r="L24" s="282"/>
      <c r="M24" s="234"/>
      <c r="N24" s="235"/>
      <c r="O24" s="235"/>
      <c r="P24" s="235"/>
      <c r="Q24" s="288"/>
      <c r="R24" s="246"/>
    </row>
    <row r="25" spans="1:18" s="127" customFormat="1" ht="52.5" customHeight="1">
      <c r="A25" s="191"/>
      <c r="B25" s="241"/>
      <c r="C25" s="298"/>
      <c r="D25" s="299"/>
      <c r="E25" s="300"/>
      <c r="F25" s="300"/>
      <c r="G25" s="304"/>
      <c r="H25" s="305"/>
      <c r="I25" s="306"/>
      <c r="J25" s="307"/>
      <c r="K25" s="308"/>
      <c r="L25" s="283"/>
      <c r="M25" s="284"/>
      <c r="N25" s="284"/>
      <c r="O25" s="284">
        <v>261</v>
      </c>
      <c r="P25" s="284"/>
      <c r="Q25" s="284"/>
      <c r="R25" s="285"/>
    </row>
    <row r="26" spans="1:18" s="127" customFormat="1" ht="52.5" customHeight="1">
      <c r="A26" s="191"/>
      <c r="B26" s="241"/>
      <c r="C26" s="241"/>
      <c r="D26" s="409"/>
      <c r="E26" s="240"/>
      <c r="F26" s="240"/>
      <c r="G26" s="242"/>
      <c r="H26" s="214"/>
      <c r="I26" s="243"/>
      <c r="J26" s="244"/>
      <c r="K26" s="245"/>
      <c r="L26" s="230"/>
      <c r="M26" s="245"/>
      <c r="N26" s="245"/>
      <c r="O26" s="245"/>
      <c r="P26" s="245"/>
      <c r="Q26" s="245"/>
      <c r="R26" s="246"/>
    </row>
    <row r="27" spans="1:18" s="127" customFormat="1" ht="52.5" customHeight="1">
      <c r="A27" s="191"/>
      <c r="B27" s="241"/>
      <c r="C27" s="240"/>
      <c r="D27" s="240"/>
      <c r="E27" s="240"/>
      <c r="F27" s="240"/>
      <c r="G27" s="242"/>
      <c r="H27" s="214"/>
      <c r="I27" s="243"/>
      <c r="J27" s="244"/>
      <c r="K27" s="245"/>
      <c r="L27" s="230"/>
      <c r="M27" s="245"/>
      <c r="N27" s="245"/>
      <c r="O27" s="245"/>
      <c r="P27" s="245"/>
      <c r="Q27" s="245"/>
      <c r="R27" s="246"/>
    </row>
    <row r="28" spans="1:18" s="127" customFormat="1" ht="52.5" customHeight="1">
      <c r="A28" s="191"/>
      <c r="B28" s="241"/>
      <c r="C28" s="241"/>
      <c r="D28" s="241"/>
      <c r="E28" s="240"/>
      <c r="F28" s="240"/>
      <c r="G28" s="242"/>
      <c r="H28" s="214"/>
      <c r="I28" s="243"/>
      <c r="J28" s="244"/>
      <c r="K28" s="245"/>
      <c r="L28" s="230"/>
      <c r="M28" s="245"/>
      <c r="N28" s="245"/>
      <c r="O28" s="245"/>
      <c r="P28" s="245"/>
      <c r="Q28" s="245"/>
      <c r="R28" s="246"/>
    </row>
    <row r="29" spans="1:18" s="127" customFormat="1" ht="52.5" customHeight="1">
      <c r="A29" s="191"/>
      <c r="B29" s="241"/>
      <c r="C29" s="241"/>
      <c r="D29" s="262"/>
      <c r="E29" s="240"/>
      <c r="F29" s="240"/>
      <c r="G29" s="242"/>
      <c r="H29" s="214"/>
      <c r="I29" s="243"/>
      <c r="J29" s="244"/>
      <c r="K29" s="245"/>
      <c r="L29" s="230"/>
      <c r="M29" s="245"/>
      <c r="N29" s="245"/>
      <c r="O29" s="245"/>
      <c r="P29" s="245"/>
      <c r="Q29" s="245"/>
      <c r="R29" s="246"/>
    </row>
    <row r="30" spans="1:18" s="127" customFormat="1" ht="52.5" customHeight="1">
      <c r="A30" s="191"/>
      <c r="B30" s="241"/>
      <c r="C30" s="241"/>
      <c r="D30" s="241"/>
      <c r="E30" s="240"/>
      <c r="F30" s="240"/>
      <c r="G30" s="242"/>
      <c r="H30" s="214"/>
      <c r="I30" s="243"/>
      <c r="J30" s="244"/>
      <c r="K30" s="245"/>
      <c r="L30" s="230"/>
      <c r="M30" s="245"/>
      <c r="N30" s="245"/>
      <c r="O30" s="245"/>
      <c r="P30" s="245"/>
      <c r="Q30" s="245"/>
      <c r="R30" s="246"/>
    </row>
    <row r="31" spans="1:18" s="127" customFormat="1" ht="52.5" customHeight="1">
      <c r="A31" s="191"/>
      <c r="B31" s="241"/>
      <c r="C31" s="241"/>
      <c r="D31" s="241"/>
      <c r="E31" s="240"/>
      <c r="F31" s="240"/>
      <c r="G31" s="242"/>
      <c r="H31" s="214"/>
      <c r="I31" s="243"/>
      <c r="J31" s="244"/>
      <c r="K31" s="245"/>
      <c r="L31" s="230"/>
      <c r="M31" s="245"/>
      <c r="N31" s="245"/>
      <c r="O31" s="245"/>
      <c r="P31" s="245"/>
      <c r="Q31" s="245"/>
      <c r="R31" s="246"/>
    </row>
    <row r="32" spans="1:18" s="127" customFormat="1" ht="52.5" customHeight="1">
      <c r="A32" s="191"/>
      <c r="B32" s="241"/>
      <c r="C32" s="241"/>
      <c r="D32" s="241"/>
      <c r="E32" s="240"/>
      <c r="F32" s="240"/>
      <c r="G32" s="242"/>
      <c r="H32" s="214"/>
      <c r="I32" s="243"/>
      <c r="J32" s="244"/>
      <c r="K32" s="245"/>
      <c r="L32" s="230"/>
      <c r="M32" s="245"/>
      <c r="N32" s="245"/>
      <c r="O32" s="245"/>
      <c r="P32" s="245"/>
      <c r="Q32" s="245"/>
      <c r="R32" s="246"/>
    </row>
    <row r="33" spans="1:18" s="127" customFormat="1" ht="52.5" customHeight="1">
      <c r="A33" s="191"/>
      <c r="B33" s="241"/>
      <c r="C33" s="241"/>
      <c r="D33" s="241"/>
      <c r="E33" s="240"/>
      <c r="F33" s="240"/>
      <c r="G33" s="242"/>
      <c r="H33" s="214"/>
      <c r="I33" s="243"/>
      <c r="J33" s="244"/>
      <c r="K33" s="245"/>
      <c r="L33" s="230"/>
      <c r="M33" s="245"/>
      <c r="N33" s="245"/>
      <c r="O33" s="245"/>
      <c r="P33" s="245"/>
      <c r="Q33" s="245"/>
      <c r="R33" s="246"/>
    </row>
    <row r="34" spans="1:18" s="127" customFormat="1" ht="52.5" customHeight="1">
      <c r="A34" s="191"/>
      <c r="B34" s="241"/>
      <c r="C34" s="241"/>
      <c r="D34" s="241"/>
      <c r="E34" s="240"/>
      <c r="F34" s="240"/>
      <c r="G34" s="242"/>
      <c r="H34" s="214"/>
      <c r="I34" s="243"/>
      <c r="J34" s="244"/>
      <c r="K34" s="245"/>
      <c r="L34" s="230"/>
      <c r="M34" s="245"/>
      <c r="N34" s="245"/>
      <c r="O34" s="245"/>
      <c r="P34" s="245"/>
      <c r="Q34" s="245"/>
      <c r="R34" s="246"/>
    </row>
    <row r="35" spans="1:18" s="127" customFormat="1" ht="52.5" customHeight="1">
      <c r="A35" s="191"/>
      <c r="B35" s="241"/>
      <c r="C35" s="241"/>
      <c r="D35" s="241"/>
      <c r="E35" s="240"/>
      <c r="F35" s="240"/>
      <c r="G35" s="242"/>
      <c r="H35" s="214"/>
      <c r="I35" s="243"/>
      <c r="J35" s="244"/>
      <c r="K35" s="245"/>
      <c r="L35" s="230"/>
      <c r="M35" s="245"/>
      <c r="N35" s="245"/>
      <c r="O35" s="245"/>
      <c r="P35" s="245"/>
      <c r="Q35" s="245"/>
      <c r="R35" s="246"/>
    </row>
    <row r="36" spans="1:18" s="127" customFormat="1" ht="52.5" customHeight="1">
      <c r="A36" s="191"/>
      <c r="B36" s="241"/>
      <c r="C36" s="241"/>
      <c r="D36" s="241"/>
      <c r="E36" s="240"/>
      <c r="F36" s="240"/>
      <c r="G36" s="242"/>
      <c r="H36" s="214"/>
      <c r="I36" s="243"/>
      <c r="J36" s="244"/>
      <c r="K36" s="245"/>
      <c r="L36" s="230"/>
      <c r="M36" s="245"/>
      <c r="N36" s="245"/>
      <c r="O36" s="245"/>
      <c r="P36" s="245"/>
      <c r="Q36" s="245"/>
      <c r="R36" s="246"/>
    </row>
    <row r="37" spans="1:18" s="127" customFormat="1" ht="52.5" customHeight="1">
      <c r="A37" s="191"/>
      <c r="B37" s="241"/>
      <c r="C37" s="241"/>
      <c r="D37" s="262"/>
      <c r="E37" s="240"/>
      <c r="F37" s="240"/>
      <c r="G37" s="242"/>
      <c r="H37" s="214"/>
      <c r="I37" s="243"/>
      <c r="J37" s="244"/>
      <c r="K37" s="245"/>
      <c r="L37" s="230"/>
      <c r="M37" s="245"/>
      <c r="N37" s="245"/>
      <c r="O37" s="245"/>
      <c r="P37" s="245"/>
      <c r="Q37" s="245"/>
      <c r="R37" s="246"/>
    </row>
    <row r="38" spans="1:18" s="127" customFormat="1" ht="52.5" customHeight="1">
      <c r="A38" s="191"/>
      <c r="B38" s="241"/>
      <c r="C38" s="241"/>
      <c r="D38" s="241"/>
      <c r="E38" s="240"/>
      <c r="F38" s="240"/>
      <c r="G38" s="242"/>
      <c r="H38" s="214"/>
      <c r="I38" s="243"/>
      <c r="J38" s="244"/>
      <c r="K38" s="245"/>
      <c r="L38" s="230"/>
      <c r="M38" s="245"/>
      <c r="N38" s="245"/>
      <c r="O38" s="245"/>
      <c r="P38" s="245"/>
      <c r="Q38" s="245"/>
      <c r="R38" s="246"/>
    </row>
    <row r="39" spans="1:18" s="127" customFormat="1" ht="52.5" customHeight="1">
      <c r="A39" s="191"/>
      <c r="B39" s="241"/>
      <c r="C39" s="241"/>
      <c r="D39" s="262"/>
      <c r="E39" s="240"/>
      <c r="F39" s="240"/>
      <c r="G39" s="242"/>
      <c r="H39" s="214"/>
      <c r="I39" s="243"/>
      <c r="J39" s="244"/>
      <c r="K39" s="245"/>
      <c r="L39" s="230"/>
      <c r="M39" s="245"/>
      <c r="N39" s="245"/>
      <c r="O39" s="245"/>
      <c r="P39" s="245"/>
      <c r="Q39" s="245"/>
      <c r="R39" s="246"/>
    </row>
    <row r="40" spans="1:18" s="127" customFormat="1" ht="52.5" customHeight="1" thickBot="1">
      <c r="A40" s="187"/>
      <c r="B40" s="247"/>
      <c r="C40" s="247"/>
      <c r="D40" s="247"/>
      <c r="E40" s="264"/>
      <c r="F40" s="264"/>
      <c r="G40" s="248"/>
      <c r="H40" s="215"/>
      <c r="I40" s="249"/>
      <c r="J40" s="250"/>
      <c r="K40" s="251"/>
      <c r="L40" s="50"/>
      <c r="M40" s="251"/>
      <c r="N40" s="251"/>
      <c r="O40" s="251"/>
      <c r="P40" s="251"/>
      <c r="Q40" s="251"/>
      <c r="R40" s="252"/>
    </row>
    <row r="41" spans="1:18" s="127" customFormat="1" ht="35.25" customHeight="1" hidden="1">
      <c r="A41" s="186">
        <v>7</v>
      </c>
      <c r="B41" s="182"/>
      <c r="C41" s="323"/>
      <c r="D41" s="324"/>
      <c r="E41" s="183"/>
      <c r="F41" s="183"/>
      <c r="G41" s="35"/>
      <c r="H41" s="213"/>
      <c r="I41" s="209"/>
      <c r="J41" s="211"/>
      <c r="K41" s="199"/>
      <c r="L41" s="190" t="s">
        <v>81</v>
      </c>
      <c r="M41" s="201"/>
      <c r="N41" s="201"/>
      <c r="O41" s="201"/>
      <c r="P41" s="203"/>
      <c r="Q41" s="205"/>
      <c r="R41" s="207"/>
    </row>
    <row r="42" spans="1:18" s="127" customFormat="1" ht="35.25" customHeight="1" hidden="1" thickBot="1">
      <c r="A42" s="187"/>
      <c r="B42" s="184"/>
      <c r="C42" s="325"/>
      <c r="D42" s="326"/>
      <c r="E42" s="184"/>
      <c r="F42" s="184"/>
      <c r="G42" s="52"/>
      <c r="H42" s="215"/>
      <c r="I42" s="210"/>
      <c r="J42" s="212"/>
      <c r="K42" s="200"/>
      <c r="L42" s="50" t="s">
        <v>81</v>
      </c>
      <c r="M42" s="202"/>
      <c r="N42" s="202"/>
      <c r="O42" s="202"/>
      <c r="P42" s="204"/>
      <c r="Q42" s="206"/>
      <c r="R42" s="208"/>
    </row>
    <row r="43" spans="1:18" s="127" customFormat="1" ht="35.25" customHeight="1" hidden="1">
      <c r="A43" s="186">
        <v>8</v>
      </c>
      <c r="B43" s="182"/>
      <c r="C43" s="323"/>
      <c r="D43" s="324"/>
      <c r="E43" s="183"/>
      <c r="F43" s="183"/>
      <c r="G43" s="35"/>
      <c r="H43" s="213"/>
      <c r="I43" s="209"/>
      <c r="J43" s="211"/>
      <c r="K43" s="199"/>
      <c r="L43" s="190" t="s">
        <v>81</v>
      </c>
      <c r="M43" s="201"/>
      <c r="N43" s="201"/>
      <c r="O43" s="201"/>
      <c r="P43" s="203"/>
      <c r="Q43" s="205"/>
      <c r="R43" s="207"/>
    </row>
    <row r="44" spans="1:18" s="127" customFormat="1" ht="35.25" customHeight="1" hidden="1" thickBot="1">
      <c r="A44" s="187"/>
      <c r="B44" s="184"/>
      <c r="C44" s="325"/>
      <c r="D44" s="326"/>
      <c r="E44" s="184"/>
      <c r="F44" s="184"/>
      <c r="G44" s="52"/>
      <c r="H44" s="215"/>
      <c r="I44" s="210"/>
      <c r="J44" s="212"/>
      <c r="K44" s="200"/>
      <c r="L44" s="50" t="s">
        <v>81</v>
      </c>
      <c r="M44" s="202"/>
      <c r="N44" s="202"/>
      <c r="O44" s="202"/>
      <c r="P44" s="204"/>
      <c r="Q44" s="206"/>
      <c r="R44" s="208"/>
    </row>
    <row r="45" spans="1:18" ht="13.5">
      <c r="A45" s="195"/>
      <c r="B45" s="194"/>
      <c r="C45" s="194"/>
      <c r="D45" s="193"/>
      <c r="E45" s="193"/>
      <c r="F45" s="193"/>
      <c r="G45" s="193"/>
      <c r="H45" s="193"/>
      <c r="I45" s="193"/>
      <c r="J45" s="193"/>
      <c r="K45" s="193"/>
      <c r="L45" s="196"/>
      <c r="M45" s="196"/>
      <c r="N45" s="196"/>
      <c r="O45" s="193"/>
      <c r="P45" s="196"/>
      <c r="Q45" s="196"/>
      <c r="R45" s="196"/>
    </row>
    <row r="46" spans="1:18" ht="13.5">
      <c r="A46" s="195"/>
      <c r="B46" s="193"/>
      <c r="C46" s="193"/>
      <c r="D46" s="194"/>
      <c r="E46" s="193"/>
      <c r="F46" s="193"/>
      <c r="G46" s="193"/>
      <c r="H46" s="193"/>
      <c r="I46" s="193"/>
      <c r="J46" s="193"/>
      <c r="K46" s="193"/>
      <c r="L46" s="196"/>
      <c r="M46" s="196"/>
      <c r="N46" s="196"/>
      <c r="O46" s="193"/>
      <c r="P46" s="196"/>
      <c r="Q46" s="196"/>
      <c r="R46" s="196"/>
    </row>
    <row r="47" spans="1:18" ht="13.5">
      <c r="A47" s="195"/>
      <c r="B47" s="185"/>
      <c r="C47" s="185"/>
      <c r="D47" s="193"/>
      <c r="E47" s="193"/>
      <c r="F47" s="193"/>
      <c r="G47" s="193"/>
      <c r="H47" s="193"/>
      <c r="I47" s="193"/>
      <c r="J47" s="193"/>
      <c r="K47" s="193"/>
      <c r="L47" s="196"/>
      <c r="M47" s="196"/>
      <c r="N47" s="196"/>
      <c r="O47" s="196"/>
      <c r="P47" s="196"/>
      <c r="Q47" s="196"/>
      <c r="R47" s="196"/>
    </row>
    <row r="48" spans="1:18" ht="13.5">
      <c r="A48" s="195"/>
      <c r="B48" s="193"/>
      <c r="C48" s="193"/>
      <c r="D48" s="192"/>
      <c r="E48" s="193"/>
      <c r="F48" s="193"/>
      <c r="G48" s="193"/>
      <c r="H48" s="193"/>
      <c r="I48" s="193"/>
      <c r="J48" s="193"/>
      <c r="K48" s="193"/>
      <c r="L48" s="196"/>
      <c r="M48" s="196"/>
      <c r="N48" s="196"/>
      <c r="O48" s="196"/>
      <c r="P48" s="196"/>
      <c r="Q48" s="196"/>
      <c r="R48" s="196"/>
    </row>
    <row r="49" spans="1:18" ht="13.5">
      <c r="A49" s="195"/>
      <c r="B49" s="192"/>
      <c r="C49" s="192"/>
      <c r="D49" s="192"/>
      <c r="E49" s="193"/>
      <c r="F49" s="193"/>
      <c r="G49" s="193"/>
      <c r="H49" s="193"/>
      <c r="I49" s="193"/>
      <c r="J49" s="193"/>
      <c r="K49" s="193"/>
      <c r="L49" s="196"/>
      <c r="M49" s="196"/>
      <c r="N49" s="196"/>
      <c r="O49" s="196"/>
      <c r="P49" s="196"/>
      <c r="Q49" s="196"/>
      <c r="R49" s="196"/>
    </row>
    <row r="50" spans="2:18" ht="13.5">
      <c r="B50" s="216"/>
      <c r="C50" s="216"/>
      <c r="D50" s="216"/>
      <c r="E50" s="216"/>
      <c r="F50" s="216"/>
      <c r="G50" s="196"/>
      <c r="H50" s="216"/>
      <c r="I50" s="196"/>
      <c r="J50" s="196"/>
      <c r="K50" s="196"/>
      <c r="L50" s="196"/>
      <c r="M50" s="196"/>
      <c r="N50" s="196"/>
      <c r="O50" s="196"/>
      <c r="P50" s="196"/>
      <c r="Q50" s="196"/>
      <c r="R50" s="196"/>
    </row>
    <row r="51" spans="2:18" ht="13.5">
      <c r="B51" s="216"/>
      <c r="C51" s="216"/>
      <c r="D51" s="216"/>
      <c r="E51" s="216"/>
      <c r="F51" s="216"/>
      <c r="G51" s="196"/>
      <c r="H51" s="216"/>
      <c r="I51" s="196"/>
      <c r="J51" s="196"/>
      <c r="K51" s="196"/>
      <c r="L51" s="196"/>
      <c r="M51" s="196"/>
      <c r="N51" s="196"/>
      <c r="O51" s="196"/>
      <c r="P51" s="196"/>
      <c r="Q51" s="196"/>
      <c r="R51" s="196"/>
    </row>
    <row r="52" spans="2:18" ht="13.5">
      <c r="B52" s="216"/>
      <c r="C52" s="216"/>
      <c r="D52" s="216"/>
      <c r="E52" s="216"/>
      <c r="F52" s="216"/>
      <c r="G52" s="196"/>
      <c r="H52" s="216"/>
      <c r="I52" s="196"/>
      <c r="J52" s="196"/>
      <c r="K52" s="196"/>
      <c r="L52" s="196"/>
      <c r="M52" s="196"/>
      <c r="N52" s="196"/>
      <c r="O52" s="196"/>
      <c r="P52" s="196"/>
      <c r="Q52" s="196"/>
      <c r="R52" s="196"/>
    </row>
    <row r="53" spans="2:18" ht="13.5">
      <c r="B53" s="216"/>
      <c r="C53" s="216"/>
      <c r="D53" s="216"/>
      <c r="E53" s="216"/>
      <c r="F53" s="216"/>
      <c r="G53" s="196"/>
      <c r="H53" s="216"/>
      <c r="I53" s="196"/>
      <c r="J53" s="196"/>
      <c r="K53" s="196"/>
      <c r="L53" s="196"/>
      <c r="M53" s="196"/>
      <c r="N53" s="196"/>
      <c r="O53" s="196"/>
      <c r="P53" s="196"/>
      <c r="Q53" s="196"/>
      <c r="R53" s="196"/>
    </row>
    <row r="54" spans="2:18" ht="13.5">
      <c r="B54" s="216"/>
      <c r="C54" s="216"/>
      <c r="D54" s="216"/>
      <c r="E54" s="216"/>
      <c r="F54" s="216"/>
      <c r="G54" s="196"/>
      <c r="H54" s="216"/>
      <c r="I54" s="196"/>
      <c r="J54" s="196"/>
      <c r="K54" s="196"/>
      <c r="L54" s="196"/>
      <c r="M54" s="196"/>
      <c r="N54" s="196"/>
      <c r="O54" s="196"/>
      <c r="P54" s="196"/>
      <c r="Q54" s="196"/>
      <c r="R54" s="196"/>
    </row>
    <row r="55" spans="2:18" ht="13.5">
      <c r="B55" s="216"/>
      <c r="C55" s="216"/>
      <c r="D55" s="216"/>
      <c r="E55" s="216"/>
      <c r="F55" s="216"/>
      <c r="G55" s="196"/>
      <c r="H55" s="216"/>
      <c r="I55" s="196"/>
      <c r="J55" s="196"/>
      <c r="K55" s="196"/>
      <c r="L55" s="196"/>
      <c r="M55" s="196"/>
      <c r="N55" s="196"/>
      <c r="O55" s="196"/>
      <c r="P55" s="196"/>
      <c r="Q55" s="196"/>
      <c r="R55" s="196"/>
    </row>
    <row r="56" spans="2:18" ht="13.5">
      <c r="B56" s="216"/>
      <c r="C56" s="216"/>
      <c r="D56" s="216"/>
      <c r="E56" s="216"/>
      <c r="F56" s="216"/>
      <c r="G56" s="196"/>
      <c r="H56" s="216"/>
      <c r="I56" s="196"/>
      <c r="J56" s="196"/>
      <c r="K56" s="196"/>
      <c r="L56" s="196"/>
      <c r="M56" s="196"/>
      <c r="N56" s="196"/>
      <c r="O56" s="196"/>
      <c r="P56" s="196"/>
      <c r="Q56" s="196"/>
      <c r="R56" s="196"/>
    </row>
    <row r="57" spans="2:18" ht="13.5">
      <c r="B57" s="216"/>
      <c r="C57" s="216"/>
      <c r="D57" s="216"/>
      <c r="E57" s="216"/>
      <c r="F57" s="216"/>
      <c r="G57" s="196"/>
      <c r="H57" s="216"/>
      <c r="I57" s="196"/>
      <c r="J57" s="196"/>
      <c r="K57" s="196"/>
      <c r="L57" s="196"/>
      <c r="M57" s="196"/>
      <c r="N57" s="196"/>
      <c r="O57" s="196"/>
      <c r="P57" s="196"/>
      <c r="Q57" s="196"/>
      <c r="R57" s="196"/>
    </row>
    <row r="58" spans="2:18" ht="13.5">
      <c r="B58" s="216"/>
      <c r="C58" s="216"/>
      <c r="D58" s="216"/>
      <c r="E58" s="216"/>
      <c r="F58" s="216"/>
      <c r="G58" s="196"/>
      <c r="H58" s="216"/>
      <c r="I58" s="196"/>
      <c r="J58" s="196"/>
      <c r="K58" s="196"/>
      <c r="L58" s="196"/>
      <c r="M58" s="196"/>
      <c r="N58" s="196"/>
      <c r="O58" s="196"/>
      <c r="P58" s="196"/>
      <c r="Q58" s="196"/>
      <c r="R58" s="196"/>
    </row>
    <row r="59" spans="2:18" ht="13.5">
      <c r="B59" s="216"/>
      <c r="C59" s="216"/>
      <c r="D59" s="216"/>
      <c r="E59" s="216"/>
      <c r="F59" s="216"/>
      <c r="G59" s="196"/>
      <c r="H59" s="216"/>
      <c r="I59" s="196"/>
      <c r="J59" s="196"/>
      <c r="K59" s="196"/>
      <c r="L59" s="196"/>
      <c r="M59" s="196"/>
      <c r="N59" s="196"/>
      <c r="O59" s="196"/>
      <c r="P59" s="196"/>
      <c r="Q59" s="196"/>
      <c r="R59" s="196"/>
    </row>
  </sheetData>
  <mergeCells count="38">
    <mergeCell ref="H17:I17"/>
    <mergeCell ref="H15:I15"/>
    <mergeCell ref="M19:N19"/>
    <mergeCell ref="O20:P20"/>
    <mergeCell ref="L16:L17"/>
    <mergeCell ref="D19:K19"/>
    <mergeCell ref="A7:E7"/>
    <mergeCell ref="A8:B9"/>
    <mergeCell ref="C8:E9"/>
    <mergeCell ref="O7:R7"/>
    <mergeCell ref="O8:R8"/>
    <mergeCell ref="O9:R9"/>
    <mergeCell ref="F7:G7"/>
    <mergeCell ref="F9:G9"/>
    <mergeCell ref="O5:R5"/>
    <mergeCell ref="O6:R6"/>
    <mergeCell ref="A14:B18"/>
    <mergeCell ref="C14:D14"/>
    <mergeCell ref="A10:B10"/>
    <mergeCell ref="C10:E10"/>
    <mergeCell ref="F11:G11"/>
    <mergeCell ref="L14:R15"/>
    <mergeCell ref="L18:R18"/>
    <mergeCell ref="H14:I14"/>
    <mergeCell ref="F10:G10"/>
    <mergeCell ref="G1:M2"/>
    <mergeCell ref="F4:G4"/>
    <mergeCell ref="F5:G6"/>
    <mergeCell ref="O10:R10"/>
    <mergeCell ref="C43:D43"/>
    <mergeCell ref="C44:D44"/>
    <mergeCell ref="C41:D41"/>
    <mergeCell ref="C42:D42"/>
    <mergeCell ref="C15:D15"/>
    <mergeCell ref="C16:D16"/>
    <mergeCell ref="C17:D17"/>
    <mergeCell ref="C18:D18"/>
    <mergeCell ref="H16:I16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8"/>
  <sheetViews>
    <sheetView showGridLines="0" showZeros="0" defaultGridColor="0" zoomScale="85" zoomScaleNormal="85" colorId="57" workbookViewId="0" topLeftCell="A1">
      <selection activeCell="G15" sqref="G15"/>
    </sheetView>
  </sheetViews>
  <sheetFormatPr defaultColWidth="9.00390625" defaultRowHeight="13.5"/>
  <cols>
    <col min="1" max="1" width="1.37890625" style="168" customWidth="1"/>
    <col min="2" max="2" width="3.125" style="170" customWidth="1"/>
    <col min="3" max="3" width="10.75390625" style="168" customWidth="1"/>
    <col min="4" max="4" width="1.37890625" style="168" hidden="1" customWidth="1"/>
    <col min="5" max="6" width="9.00390625" style="168" customWidth="1"/>
    <col min="7" max="7" width="11.75390625" style="168" customWidth="1"/>
    <col min="8" max="8" width="2.125" style="168" customWidth="1"/>
    <col min="9" max="9" width="12.50390625" style="168" customWidth="1"/>
    <col min="10" max="11" width="9.00390625" style="168" customWidth="1"/>
    <col min="12" max="12" width="8.50390625" style="168" customWidth="1"/>
    <col min="13" max="14" width="9.00390625" style="168" customWidth="1"/>
    <col min="15" max="15" width="6.875" style="168" customWidth="1"/>
    <col min="16" max="16" width="0.875" style="168" customWidth="1"/>
    <col min="17" max="17" width="9.00390625" style="168" customWidth="1"/>
    <col min="18" max="18" width="9.00390625" style="168" hidden="1" customWidth="1"/>
    <col min="19" max="16384" width="9.00390625" style="168" customWidth="1"/>
  </cols>
  <sheetData>
    <row r="1" spans="1:15" s="63" customFormat="1" ht="28.5">
      <c r="A1" s="61"/>
      <c r="B1" s="62"/>
      <c r="C1" s="61"/>
      <c r="D1" s="61"/>
      <c r="E1" s="61"/>
      <c r="F1" s="61"/>
      <c r="I1" s="64" t="s">
        <v>80</v>
      </c>
      <c r="J1" s="65"/>
      <c r="K1" s="65"/>
      <c r="O1" s="66"/>
    </row>
    <row r="2" spans="1:14" s="63" customFormat="1" ht="15.75" customHeight="1">
      <c r="A2" s="67"/>
      <c r="B2" s="54"/>
      <c r="C2" s="68" t="s">
        <v>23</v>
      </c>
      <c r="D2" s="69"/>
      <c r="E2" s="405"/>
      <c r="F2" s="405"/>
      <c r="G2" s="65"/>
      <c r="H2" s="65"/>
      <c r="I2" s="65"/>
      <c r="J2" s="65"/>
      <c r="K2" s="65"/>
      <c r="N2" s="70"/>
    </row>
    <row r="3" spans="1:14" s="63" customFormat="1" ht="16.5" customHeight="1">
      <c r="A3" s="67"/>
      <c r="B3" s="54"/>
      <c r="C3" s="71" t="s">
        <v>24</v>
      </c>
      <c r="D3" s="72"/>
      <c r="E3" s="406"/>
      <c r="F3" s="407"/>
      <c r="G3" s="73"/>
      <c r="H3" s="73"/>
      <c r="I3" s="73"/>
      <c r="J3" s="74"/>
      <c r="K3" s="73"/>
      <c r="L3" s="73"/>
      <c r="M3" s="73"/>
      <c r="N3" s="70"/>
    </row>
    <row r="4" spans="1:9" s="73" customFormat="1" ht="15" customHeight="1">
      <c r="A4" s="67"/>
      <c r="B4" s="54"/>
      <c r="C4" s="71" t="s">
        <v>25</v>
      </c>
      <c r="D4" s="72"/>
      <c r="E4" s="406"/>
      <c r="F4" s="407"/>
      <c r="I4" s="73" t="s">
        <v>38</v>
      </c>
    </row>
    <row r="5" spans="1:15" s="78" customFormat="1" ht="18" customHeight="1">
      <c r="A5" s="73"/>
      <c r="B5" s="75"/>
      <c r="C5" s="76"/>
      <c r="D5" s="77"/>
      <c r="E5" s="77"/>
      <c r="F5" s="77"/>
      <c r="G5" s="77"/>
      <c r="I5" s="79" t="s">
        <v>36</v>
      </c>
      <c r="J5" s="80">
        <v>2004</v>
      </c>
      <c r="K5" s="81" t="s">
        <v>61</v>
      </c>
      <c r="L5" s="80">
        <v>12</v>
      </c>
      <c r="M5" s="81" t="s">
        <v>62</v>
      </c>
      <c r="N5" s="80"/>
      <c r="O5" s="82" t="s">
        <v>63</v>
      </c>
    </row>
    <row r="6" spans="1:15" s="86" customFormat="1" ht="30.75" customHeight="1">
      <c r="A6" s="78"/>
      <c r="B6" s="83"/>
      <c r="C6" s="76" t="s">
        <v>72</v>
      </c>
      <c r="D6" s="77"/>
      <c r="E6" s="77"/>
      <c r="F6" s="77"/>
      <c r="G6" s="77"/>
      <c r="H6" s="78"/>
      <c r="I6" s="84" t="s">
        <v>0</v>
      </c>
      <c r="J6" s="408"/>
      <c r="K6" s="408"/>
      <c r="L6" s="408"/>
      <c r="M6" s="408"/>
      <c r="N6" s="408"/>
      <c r="O6" s="85" t="s">
        <v>60</v>
      </c>
    </row>
    <row r="7" spans="2:15" s="86" customFormat="1" ht="28.5" customHeight="1">
      <c r="B7" s="87"/>
      <c r="C7" s="88" t="s">
        <v>73</v>
      </c>
      <c r="D7" s="89"/>
      <c r="E7" s="89"/>
      <c r="F7" s="89"/>
      <c r="G7" s="89"/>
      <c r="H7" s="89"/>
      <c r="I7" s="90" t="s">
        <v>1</v>
      </c>
      <c r="J7" s="59" t="s">
        <v>68</v>
      </c>
      <c r="K7" s="401"/>
      <c r="L7" s="401"/>
      <c r="M7" s="401"/>
      <c r="N7" s="401"/>
      <c r="O7" s="85"/>
    </row>
    <row r="8" spans="1:15" s="89" customFormat="1" ht="28.5" customHeight="1">
      <c r="A8" s="86"/>
      <c r="B8" s="87"/>
      <c r="C8" s="91" t="s">
        <v>74</v>
      </c>
      <c r="I8" s="92"/>
      <c r="J8" s="402"/>
      <c r="K8" s="402"/>
      <c r="L8" s="402"/>
      <c r="M8" s="402"/>
      <c r="N8" s="402"/>
      <c r="O8" s="93"/>
    </row>
    <row r="9" spans="1:15" s="98" customFormat="1" ht="32.25" customHeight="1">
      <c r="A9" s="89"/>
      <c r="B9" s="94"/>
      <c r="C9" s="91" t="s">
        <v>75</v>
      </c>
      <c r="D9" s="95"/>
      <c r="E9" s="95"/>
      <c r="F9" s="95"/>
      <c r="G9" s="95"/>
      <c r="H9" s="95"/>
      <c r="I9" s="96"/>
      <c r="J9" s="403"/>
      <c r="K9" s="403"/>
      <c r="L9" s="403"/>
      <c r="M9" s="403"/>
      <c r="N9" s="403"/>
      <c r="O9" s="97"/>
    </row>
    <row r="10" spans="1:15" s="86" customFormat="1" ht="18.75" customHeight="1">
      <c r="A10" s="98"/>
      <c r="B10" s="99"/>
      <c r="C10" s="98" t="s">
        <v>14</v>
      </c>
      <c r="D10" s="98"/>
      <c r="E10" s="98"/>
      <c r="F10" s="98"/>
      <c r="G10" s="98"/>
      <c r="H10" s="98"/>
      <c r="I10" s="84" t="s">
        <v>2</v>
      </c>
      <c r="J10" s="404"/>
      <c r="K10" s="404"/>
      <c r="L10" s="404"/>
      <c r="M10" s="404"/>
      <c r="N10" s="404"/>
      <c r="O10" s="85"/>
    </row>
    <row r="11" spans="2:15" s="86" customFormat="1" ht="19.5" customHeight="1">
      <c r="B11" s="87"/>
      <c r="I11" s="100"/>
      <c r="J11" s="101"/>
      <c r="K11" s="101"/>
      <c r="L11" s="101"/>
      <c r="M11" s="101"/>
      <c r="N11" s="101"/>
      <c r="O11" s="102"/>
    </row>
    <row r="12" spans="1:14" s="63" customFormat="1" ht="28.5">
      <c r="A12" s="86"/>
      <c r="B12" s="87"/>
      <c r="C12" s="70"/>
      <c r="N12" s="103" t="s">
        <v>39</v>
      </c>
    </row>
    <row r="13" spans="1:20" s="107" customFormat="1" ht="16.5" customHeight="1" thickBot="1">
      <c r="A13" s="63"/>
      <c r="B13" s="396"/>
      <c r="C13" s="398" t="s">
        <v>3</v>
      </c>
      <c r="D13" s="104"/>
      <c r="E13" s="382" t="s">
        <v>4</v>
      </c>
      <c r="F13" s="367" t="s">
        <v>5</v>
      </c>
      <c r="G13" s="367" t="s">
        <v>51</v>
      </c>
      <c r="H13" s="367"/>
      <c r="I13" s="367"/>
      <c r="J13" s="390" t="s">
        <v>70</v>
      </c>
      <c r="K13" s="390"/>
      <c r="L13" s="390"/>
      <c r="M13" s="391" t="s">
        <v>12</v>
      </c>
      <c r="N13" s="393" t="s">
        <v>40</v>
      </c>
      <c r="O13" s="105" t="s">
        <v>65</v>
      </c>
      <c r="P13" s="106"/>
      <c r="Q13" s="382" t="s">
        <v>56</v>
      </c>
      <c r="R13" s="385" t="s">
        <v>57</v>
      </c>
      <c r="S13" s="388" t="s">
        <v>57</v>
      </c>
      <c r="T13" s="382" t="s">
        <v>58</v>
      </c>
    </row>
    <row r="14" spans="2:20" s="107" customFormat="1" ht="17.25" customHeight="1" thickBot="1">
      <c r="B14" s="392"/>
      <c r="C14" s="399"/>
      <c r="D14" s="108"/>
      <c r="E14" s="384"/>
      <c r="F14" s="400"/>
      <c r="G14" s="395" t="s">
        <v>69</v>
      </c>
      <c r="H14" s="395"/>
      <c r="I14" s="395"/>
      <c r="J14" s="109" t="s">
        <v>8</v>
      </c>
      <c r="K14" s="110" t="s">
        <v>9</v>
      </c>
      <c r="L14" s="111" t="s">
        <v>71</v>
      </c>
      <c r="M14" s="392"/>
      <c r="N14" s="394"/>
      <c r="O14" s="112" t="s">
        <v>66</v>
      </c>
      <c r="P14" s="106"/>
      <c r="Q14" s="383"/>
      <c r="R14" s="386"/>
      <c r="S14" s="389"/>
      <c r="T14" s="383"/>
    </row>
    <row r="15" spans="1:20" s="86" customFormat="1" ht="27.75" thickBot="1">
      <c r="A15" s="107"/>
      <c r="B15" s="397"/>
      <c r="C15" s="399"/>
      <c r="D15" s="108"/>
      <c r="E15" s="113"/>
      <c r="F15" s="113" t="s">
        <v>41</v>
      </c>
      <c r="G15" s="114" t="s">
        <v>6</v>
      </c>
      <c r="H15" s="115" t="s">
        <v>42</v>
      </c>
      <c r="I15" s="116" t="s">
        <v>7</v>
      </c>
      <c r="J15" s="117" t="s">
        <v>11</v>
      </c>
      <c r="K15" s="117" t="s">
        <v>11</v>
      </c>
      <c r="L15" s="118" t="s">
        <v>10</v>
      </c>
      <c r="M15" s="383"/>
      <c r="N15" s="113" t="s">
        <v>43</v>
      </c>
      <c r="O15" s="119" t="s">
        <v>67</v>
      </c>
      <c r="P15" s="85"/>
      <c r="Q15" s="384"/>
      <c r="R15" s="387"/>
      <c r="S15" s="389"/>
      <c r="T15" s="384"/>
    </row>
    <row r="16" spans="1:20" s="127" customFormat="1" ht="35.25" customHeight="1">
      <c r="A16" s="57"/>
      <c r="B16" s="120"/>
      <c r="C16" s="2"/>
      <c r="D16" s="8"/>
      <c r="E16" s="9"/>
      <c r="F16" s="10"/>
      <c r="G16" s="121"/>
      <c r="H16" s="11"/>
      <c r="I16" s="122"/>
      <c r="J16" s="9"/>
      <c r="K16" s="9"/>
      <c r="L16" s="12"/>
      <c r="M16" s="9"/>
      <c r="N16" s="10"/>
      <c r="O16" s="13"/>
      <c r="P16" s="123"/>
      <c r="Q16" s="124"/>
      <c r="R16" s="379"/>
      <c r="S16" s="125"/>
      <c r="T16" s="126"/>
    </row>
    <row r="17" spans="1:20" s="127" customFormat="1" ht="15" customHeight="1">
      <c r="A17" s="57"/>
      <c r="B17" s="128"/>
      <c r="C17" s="3"/>
      <c r="D17" s="14"/>
      <c r="E17" s="15"/>
      <c r="F17" s="16"/>
      <c r="G17" s="17"/>
      <c r="H17" s="18"/>
      <c r="I17" s="19"/>
      <c r="J17" s="20"/>
      <c r="K17" s="20"/>
      <c r="L17" s="21"/>
      <c r="M17" s="15"/>
      <c r="N17" s="16"/>
      <c r="O17" s="22"/>
      <c r="P17" s="123"/>
      <c r="Q17" s="129"/>
      <c r="R17" s="380"/>
      <c r="S17" s="130"/>
      <c r="T17" s="131"/>
    </row>
    <row r="18" spans="1:20" s="136" customFormat="1" ht="17.25" customHeight="1" thickBot="1">
      <c r="A18" s="86"/>
      <c r="B18" s="132"/>
      <c r="C18" s="4"/>
      <c r="D18" s="23"/>
      <c r="E18" s="24"/>
      <c r="F18" s="25"/>
      <c r="G18" s="26"/>
      <c r="H18" s="27"/>
      <c r="I18" s="28"/>
      <c r="J18" s="24"/>
      <c r="K18" s="24"/>
      <c r="L18" s="29"/>
      <c r="M18" s="24"/>
      <c r="N18" s="25"/>
      <c r="O18" s="30"/>
      <c r="P18" s="123"/>
      <c r="Q18" s="133"/>
      <c r="R18" s="381"/>
      <c r="S18" s="134"/>
      <c r="T18" s="135"/>
    </row>
    <row r="19" spans="1:20" s="127" customFormat="1" ht="35.25" customHeight="1">
      <c r="A19" s="57"/>
      <c r="B19" s="137">
        <v>1</v>
      </c>
      <c r="C19" s="5" t="s">
        <v>13</v>
      </c>
      <c r="D19" s="31"/>
      <c r="E19" s="32" t="s">
        <v>44</v>
      </c>
      <c r="F19" s="33"/>
      <c r="G19" s="138"/>
      <c r="H19" s="34" t="s">
        <v>64</v>
      </c>
      <c r="I19" s="139"/>
      <c r="J19" s="32" t="s">
        <v>11</v>
      </c>
      <c r="K19" s="32" t="s">
        <v>11</v>
      </c>
      <c r="L19" s="35" t="s">
        <v>15</v>
      </c>
      <c r="M19" s="32"/>
      <c r="N19" s="33"/>
      <c r="O19" s="36"/>
      <c r="P19" s="140"/>
      <c r="Q19" s="141">
        <f>ROUNDUP(+G19*I19/1000000,2)</f>
        <v>0</v>
      </c>
      <c r="R19" s="372">
        <f>ROUNDDOWN(+Q19*9800,-2)</f>
        <v>0</v>
      </c>
      <c r="S19" s="142">
        <f>IF(R19&lt;1,0,IF(R19&lt;9800,9800,R19))</f>
        <v>0</v>
      </c>
      <c r="T19" s="143">
        <f>+M19*S19</f>
        <v>0</v>
      </c>
    </row>
    <row r="20" spans="1:20" s="127" customFormat="1" ht="15" customHeight="1">
      <c r="A20" s="57"/>
      <c r="B20" s="144"/>
      <c r="C20" s="6"/>
      <c r="D20" s="37"/>
      <c r="E20" s="38"/>
      <c r="F20" s="39"/>
      <c r="G20" s="40" t="s">
        <v>79</v>
      </c>
      <c r="H20" s="41"/>
      <c r="I20" s="42"/>
      <c r="J20" s="43" t="s">
        <v>76</v>
      </c>
      <c r="K20" s="43" t="s">
        <v>76</v>
      </c>
      <c r="L20" s="44"/>
      <c r="M20" s="38"/>
      <c r="N20" s="39"/>
      <c r="O20" s="45"/>
      <c r="P20" s="140"/>
      <c r="Q20" s="145"/>
      <c r="R20" s="373"/>
      <c r="S20" s="146"/>
      <c r="T20" s="147"/>
    </row>
    <row r="21" spans="1:20" s="136" customFormat="1" ht="17.25" customHeight="1" thickBot="1">
      <c r="A21" s="86"/>
      <c r="B21" s="148"/>
      <c r="C21" s="7"/>
      <c r="D21" s="46"/>
      <c r="E21" s="47"/>
      <c r="F21" s="48"/>
      <c r="G21" s="49" t="s">
        <v>77</v>
      </c>
      <c r="H21" s="50"/>
      <c r="I21" s="51" t="s">
        <v>78</v>
      </c>
      <c r="J21" s="47"/>
      <c r="K21" s="47"/>
      <c r="L21" s="52"/>
      <c r="M21" s="47"/>
      <c r="N21" s="48"/>
      <c r="O21" s="53"/>
      <c r="P21" s="140"/>
      <c r="Q21" s="149"/>
      <c r="R21" s="374"/>
      <c r="S21" s="150"/>
      <c r="T21" s="151"/>
    </row>
    <row r="22" spans="1:20" s="127" customFormat="1" ht="35.25" customHeight="1">
      <c r="A22" s="57"/>
      <c r="B22" s="137">
        <v>2</v>
      </c>
      <c r="C22" s="5" t="s">
        <v>13</v>
      </c>
      <c r="D22" s="31"/>
      <c r="E22" s="32" t="s">
        <v>44</v>
      </c>
      <c r="F22" s="33"/>
      <c r="G22" s="138"/>
      <c r="H22" s="34" t="s">
        <v>64</v>
      </c>
      <c r="I22" s="139"/>
      <c r="J22" s="32" t="s">
        <v>11</v>
      </c>
      <c r="K22" s="32" t="s">
        <v>11</v>
      </c>
      <c r="L22" s="35" t="s">
        <v>15</v>
      </c>
      <c r="M22" s="32"/>
      <c r="N22" s="33"/>
      <c r="O22" s="36"/>
      <c r="P22" s="140"/>
      <c r="Q22" s="141">
        <f>ROUNDUP(+G22*I22/1000000,2)</f>
        <v>0</v>
      </c>
      <c r="R22" s="372">
        <f>ROUNDDOWN(+Q22*9800,-2)</f>
        <v>0</v>
      </c>
      <c r="S22" s="142">
        <f>IF(R22&lt;1,0,IF(R22&lt;9800,9800,R22))</f>
        <v>0</v>
      </c>
      <c r="T22" s="143">
        <f>+M22*S22</f>
        <v>0</v>
      </c>
    </row>
    <row r="23" spans="1:20" s="127" customFormat="1" ht="15" customHeight="1">
      <c r="A23" s="57"/>
      <c r="B23" s="144"/>
      <c r="C23" s="6"/>
      <c r="D23" s="37"/>
      <c r="E23" s="38"/>
      <c r="F23" s="39"/>
      <c r="G23" s="40" t="s">
        <v>79</v>
      </c>
      <c r="H23" s="41"/>
      <c r="I23" s="42"/>
      <c r="J23" s="43" t="s">
        <v>76</v>
      </c>
      <c r="K23" s="43" t="s">
        <v>76</v>
      </c>
      <c r="L23" s="44"/>
      <c r="M23" s="38"/>
      <c r="N23" s="39"/>
      <c r="O23" s="45"/>
      <c r="P23" s="140"/>
      <c r="Q23" s="145"/>
      <c r="R23" s="373"/>
      <c r="S23" s="146"/>
      <c r="T23" s="147"/>
    </row>
    <row r="24" spans="1:20" s="136" customFormat="1" ht="17.25" customHeight="1" thickBot="1">
      <c r="A24" s="86"/>
      <c r="B24" s="148"/>
      <c r="C24" s="7"/>
      <c r="D24" s="46"/>
      <c r="E24" s="47"/>
      <c r="F24" s="48"/>
      <c r="G24" s="49" t="s">
        <v>77</v>
      </c>
      <c r="H24" s="50"/>
      <c r="I24" s="51" t="s">
        <v>78</v>
      </c>
      <c r="J24" s="47"/>
      <c r="K24" s="47"/>
      <c r="L24" s="52"/>
      <c r="M24" s="47"/>
      <c r="N24" s="48"/>
      <c r="O24" s="53"/>
      <c r="P24" s="140"/>
      <c r="Q24" s="149"/>
      <c r="R24" s="374"/>
      <c r="S24" s="150"/>
      <c r="T24" s="151"/>
    </row>
    <row r="25" spans="1:20" s="127" customFormat="1" ht="35.25" customHeight="1">
      <c r="A25" s="57"/>
      <c r="B25" s="137">
        <v>3</v>
      </c>
      <c r="C25" s="5" t="s">
        <v>13</v>
      </c>
      <c r="D25" s="31"/>
      <c r="E25" s="32" t="s">
        <v>44</v>
      </c>
      <c r="F25" s="33"/>
      <c r="G25" s="138"/>
      <c r="H25" s="34" t="s">
        <v>64</v>
      </c>
      <c r="I25" s="139"/>
      <c r="J25" s="32" t="s">
        <v>11</v>
      </c>
      <c r="K25" s="32" t="s">
        <v>11</v>
      </c>
      <c r="L25" s="35" t="s">
        <v>15</v>
      </c>
      <c r="M25" s="32"/>
      <c r="N25" s="33"/>
      <c r="O25" s="36"/>
      <c r="P25" s="140"/>
      <c r="Q25" s="141">
        <f>ROUNDUP(+G25*I25/1000000,2)</f>
        <v>0</v>
      </c>
      <c r="R25" s="372">
        <f>ROUNDDOWN(+Q25*9800,-2)</f>
        <v>0</v>
      </c>
      <c r="S25" s="142">
        <f>IF(R25&lt;1,0,IF(R25&lt;9800,9800,R25))</f>
        <v>0</v>
      </c>
      <c r="T25" s="143">
        <f>+M25*S25</f>
        <v>0</v>
      </c>
    </row>
    <row r="26" spans="1:20" s="127" customFormat="1" ht="15" customHeight="1">
      <c r="A26" s="57"/>
      <c r="B26" s="144"/>
      <c r="C26" s="6"/>
      <c r="D26" s="37"/>
      <c r="E26" s="38"/>
      <c r="F26" s="39"/>
      <c r="G26" s="40" t="s">
        <v>79</v>
      </c>
      <c r="H26" s="41"/>
      <c r="I26" s="42"/>
      <c r="J26" s="43" t="s">
        <v>76</v>
      </c>
      <c r="K26" s="43" t="s">
        <v>76</v>
      </c>
      <c r="L26" s="44"/>
      <c r="M26" s="38"/>
      <c r="N26" s="39"/>
      <c r="O26" s="45"/>
      <c r="P26" s="140"/>
      <c r="Q26" s="145"/>
      <c r="R26" s="373"/>
      <c r="S26" s="146"/>
      <c r="T26" s="147"/>
    </row>
    <row r="27" spans="1:20" s="136" customFormat="1" ht="17.25" customHeight="1" thickBot="1">
      <c r="A27" s="86"/>
      <c r="B27" s="148"/>
      <c r="C27" s="7"/>
      <c r="D27" s="46"/>
      <c r="E27" s="47"/>
      <c r="F27" s="48"/>
      <c r="G27" s="49" t="s">
        <v>77</v>
      </c>
      <c r="H27" s="50"/>
      <c r="I27" s="51" t="s">
        <v>78</v>
      </c>
      <c r="J27" s="47"/>
      <c r="K27" s="47"/>
      <c r="L27" s="52"/>
      <c r="M27" s="47"/>
      <c r="N27" s="48"/>
      <c r="O27" s="53"/>
      <c r="P27" s="140"/>
      <c r="Q27" s="149"/>
      <c r="R27" s="374"/>
      <c r="S27" s="150"/>
      <c r="T27" s="151"/>
    </row>
    <row r="28" spans="1:20" s="127" customFormat="1" ht="35.25" customHeight="1">
      <c r="A28" s="57"/>
      <c r="B28" s="137">
        <v>4</v>
      </c>
      <c r="C28" s="5" t="s">
        <v>13</v>
      </c>
      <c r="D28" s="31"/>
      <c r="E28" s="32" t="s">
        <v>44</v>
      </c>
      <c r="F28" s="33"/>
      <c r="G28" s="138"/>
      <c r="H28" s="34" t="s">
        <v>64</v>
      </c>
      <c r="I28" s="139"/>
      <c r="J28" s="32" t="s">
        <v>11</v>
      </c>
      <c r="K28" s="32" t="s">
        <v>11</v>
      </c>
      <c r="L28" s="35" t="s">
        <v>15</v>
      </c>
      <c r="M28" s="32"/>
      <c r="N28" s="33"/>
      <c r="O28" s="36"/>
      <c r="P28" s="140"/>
      <c r="Q28" s="141">
        <f>ROUNDUP(+G28*I28/1000000,2)</f>
        <v>0</v>
      </c>
      <c r="R28" s="372">
        <f>ROUNDDOWN(+Q28*9800,-2)</f>
        <v>0</v>
      </c>
      <c r="S28" s="142">
        <f>IF(R28&lt;1,0,IF(R28&lt;9800,9800,R28))</f>
        <v>0</v>
      </c>
      <c r="T28" s="143">
        <f>+M28*S28</f>
        <v>0</v>
      </c>
    </row>
    <row r="29" spans="1:20" s="127" customFormat="1" ht="15" customHeight="1">
      <c r="A29" s="57"/>
      <c r="B29" s="144"/>
      <c r="C29" s="6"/>
      <c r="D29" s="37"/>
      <c r="E29" s="38"/>
      <c r="F29" s="39"/>
      <c r="G29" s="40" t="s">
        <v>79</v>
      </c>
      <c r="H29" s="41"/>
      <c r="I29" s="42"/>
      <c r="J29" s="43" t="s">
        <v>76</v>
      </c>
      <c r="K29" s="43" t="s">
        <v>76</v>
      </c>
      <c r="L29" s="44"/>
      <c r="M29" s="38"/>
      <c r="N29" s="39"/>
      <c r="O29" s="45"/>
      <c r="P29" s="140"/>
      <c r="Q29" s="145"/>
      <c r="R29" s="373"/>
      <c r="S29" s="146"/>
      <c r="T29" s="147"/>
    </row>
    <row r="30" spans="1:20" s="136" customFormat="1" ht="17.25" customHeight="1" thickBot="1">
      <c r="A30" s="86"/>
      <c r="B30" s="148"/>
      <c r="C30" s="7"/>
      <c r="D30" s="46"/>
      <c r="E30" s="47"/>
      <c r="F30" s="48"/>
      <c r="G30" s="49" t="s">
        <v>77</v>
      </c>
      <c r="H30" s="50"/>
      <c r="I30" s="51" t="s">
        <v>78</v>
      </c>
      <c r="J30" s="47"/>
      <c r="K30" s="47"/>
      <c r="L30" s="52"/>
      <c r="M30" s="47"/>
      <c r="N30" s="48"/>
      <c r="O30" s="53"/>
      <c r="P30" s="140"/>
      <c r="Q30" s="149"/>
      <c r="R30" s="374"/>
      <c r="S30" s="150"/>
      <c r="T30" s="151"/>
    </row>
    <row r="31" spans="1:20" s="127" customFormat="1" ht="35.25" customHeight="1">
      <c r="A31" s="57"/>
      <c r="B31" s="137">
        <v>5</v>
      </c>
      <c r="C31" s="5" t="s">
        <v>13</v>
      </c>
      <c r="D31" s="31"/>
      <c r="E31" s="32" t="s">
        <v>44</v>
      </c>
      <c r="F31" s="33"/>
      <c r="G31" s="138"/>
      <c r="H31" s="34" t="s">
        <v>64</v>
      </c>
      <c r="I31" s="139"/>
      <c r="J31" s="32" t="s">
        <v>11</v>
      </c>
      <c r="K31" s="32" t="s">
        <v>11</v>
      </c>
      <c r="L31" s="35" t="s">
        <v>15</v>
      </c>
      <c r="M31" s="32"/>
      <c r="N31" s="33"/>
      <c r="O31" s="36"/>
      <c r="P31" s="140"/>
      <c r="Q31" s="141">
        <f>ROUNDUP(+G31*I31/1000000,2)</f>
        <v>0</v>
      </c>
      <c r="R31" s="372">
        <f>ROUNDDOWN(+Q31*9800,-2)</f>
        <v>0</v>
      </c>
      <c r="S31" s="142">
        <f>IF(R31&lt;1,0,IF(R31&lt;9800,9800,R31))</f>
        <v>0</v>
      </c>
      <c r="T31" s="143">
        <f>+M31*S31</f>
        <v>0</v>
      </c>
    </row>
    <row r="32" spans="1:20" s="127" customFormat="1" ht="15" customHeight="1">
      <c r="A32" s="57"/>
      <c r="B32" s="144"/>
      <c r="C32" s="6"/>
      <c r="D32" s="37"/>
      <c r="E32" s="38"/>
      <c r="F32" s="39"/>
      <c r="G32" s="40" t="s">
        <v>79</v>
      </c>
      <c r="H32" s="41"/>
      <c r="I32" s="42"/>
      <c r="J32" s="43" t="s">
        <v>76</v>
      </c>
      <c r="K32" s="43" t="s">
        <v>76</v>
      </c>
      <c r="L32" s="44"/>
      <c r="M32" s="38"/>
      <c r="N32" s="39"/>
      <c r="O32" s="45"/>
      <c r="P32" s="140"/>
      <c r="Q32" s="145"/>
      <c r="R32" s="373"/>
      <c r="S32" s="146"/>
      <c r="T32" s="147"/>
    </row>
    <row r="33" spans="1:20" s="136" customFormat="1" ht="17.25" customHeight="1" thickBot="1">
      <c r="A33" s="86"/>
      <c r="B33" s="148"/>
      <c r="C33" s="7"/>
      <c r="D33" s="46"/>
      <c r="E33" s="47"/>
      <c r="F33" s="48"/>
      <c r="G33" s="49" t="s">
        <v>77</v>
      </c>
      <c r="H33" s="50"/>
      <c r="I33" s="51" t="s">
        <v>78</v>
      </c>
      <c r="J33" s="47"/>
      <c r="K33" s="47"/>
      <c r="L33" s="52"/>
      <c r="M33" s="47"/>
      <c r="N33" s="48"/>
      <c r="O33" s="53"/>
      <c r="P33" s="140"/>
      <c r="Q33" s="145"/>
      <c r="R33" s="373"/>
      <c r="S33" s="146"/>
      <c r="T33" s="147"/>
    </row>
    <row r="34" spans="2:20" s="152" customFormat="1" ht="33" customHeight="1" thickBot="1">
      <c r="B34" s="153"/>
      <c r="C34" s="154"/>
      <c r="D34" s="154"/>
      <c r="E34" s="154"/>
      <c r="F34" s="154"/>
      <c r="G34" s="154"/>
      <c r="H34" s="154"/>
      <c r="I34" s="154"/>
      <c r="J34" s="154"/>
      <c r="K34" s="154"/>
      <c r="L34" s="1" t="s">
        <v>16</v>
      </c>
      <c r="M34" s="155">
        <f>SUM(M17:M33)</f>
        <v>0</v>
      </c>
      <c r="N34" s="156" t="s">
        <v>17</v>
      </c>
      <c r="O34" s="157"/>
      <c r="P34" s="158"/>
      <c r="Q34" s="159" t="s">
        <v>59</v>
      </c>
      <c r="R34" s="375">
        <f>SUM(T17:T33)</f>
        <v>0</v>
      </c>
      <c r="S34" s="375"/>
      <c r="T34" s="376"/>
    </row>
    <row r="35" spans="2:16" s="152" customFormat="1" ht="13.5">
      <c r="B35" s="160" t="s">
        <v>21</v>
      </c>
      <c r="P35" s="158"/>
    </row>
    <row r="36" spans="2:16" s="136" customFormat="1" ht="13.5">
      <c r="B36" s="161" t="s">
        <v>45</v>
      </c>
      <c r="C36" s="377" t="s">
        <v>52</v>
      </c>
      <c r="D36" s="378"/>
      <c r="E36" s="378"/>
      <c r="F36" s="378"/>
      <c r="G36" s="378"/>
      <c r="H36" s="378"/>
      <c r="I36" s="378"/>
      <c r="J36" s="378"/>
      <c r="K36" s="378"/>
      <c r="P36" s="127"/>
    </row>
    <row r="37" spans="2:16" s="162" customFormat="1" ht="13.5">
      <c r="B37" s="163" t="s">
        <v>53</v>
      </c>
      <c r="C37" s="164" t="s">
        <v>54</v>
      </c>
      <c r="P37" s="165"/>
    </row>
    <row r="38" spans="2:16" s="162" customFormat="1" ht="13.5">
      <c r="B38" s="166"/>
      <c r="C38" s="162" t="s">
        <v>18</v>
      </c>
      <c r="P38" s="165"/>
    </row>
    <row r="39" spans="2:16" s="162" customFormat="1" ht="13.5">
      <c r="B39" s="166"/>
      <c r="C39" s="162" t="s">
        <v>19</v>
      </c>
      <c r="P39" s="165"/>
    </row>
    <row r="40" s="162" customFormat="1" ht="4.5" customHeight="1">
      <c r="B40" s="166"/>
    </row>
    <row r="41" spans="2:3" s="162" customFormat="1" ht="13.5">
      <c r="B41" s="166" t="s">
        <v>55</v>
      </c>
      <c r="C41" s="162" t="s">
        <v>20</v>
      </c>
    </row>
    <row r="42" s="162" customFormat="1" ht="4.5" customHeight="1">
      <c r="B42" s="166"/>
    </row>
    <row r="43" s="162" customFormat="1" ht="13.5">
      <c r="B43" s="167" t="s">
        <v>22</v>
      </c>
    </row>
    <row r="44" spans="2:3" s="162" customFormat="1" ht="13.5">
      <c r="B44" s="166" t="s">
        <v>46</v>
      </c>
      <c r="C44" s="162" t="s">
        <v>26</v>
      </c>
    </row>
    <row r="45" spans="2:14" ht="9" customHeight="1">
      <c r="B45" s="166"/>
      <c r="C45" s="162"/>
      <c r="D45" s="162"/>
      <c r="E45" s="162"/>
      <c r="F45" s="162"/>
      <c r="G45" s="162"/>
      <c r="H45" s="162"/>
      <c r="I45" s="371" t="s">
        <v>27</v>
      </c>
      <c r="J45" s="371"/>
      <c r="K45" s="371"/>
      <c r="L45" s="371"/>
      <c r="M45" s="371"/>
      <c r="N45" s="371"/>
    </row>
    <row r="46" ht="13.5">
      <c r="B46" s="169" t="s">
        <v>28</v>
      </c>
    </row>
    <row r="47" spans="2:3" ht="13.5">
      <c r="B47" s="170" t="s">
        <v>47</v>
      </c>
      <c r="C47" s="168" t="s">
        <v>29</v>
      </c>
    </row>
    <row r="48" spans="2:3" ht="13.5">
      <c r="B48" s="170" t="s">
        <v>48</v>
      </c>
      <c r="C48" s="168" t="s">
        <v>30</v>
      </c>
    </row>
    <row r="49" ht="4.5" customHeight="1"/>
    <row r="50" ht="13.5">
      <c r="B50" s="169" t="s">
        <v>31</v>
      </c>
    </row>
    <row r="51" spans="2:3" ht="13.5">
      <c r="B51" s="170" t="s">
        <v>49</v>
      </c>
      <c r="C51" s="168" t="s">
        <v>32</v>
      </c>
    </row>
    <row r="52" ht="4.5" customHeight="1"/>
    <row r="53" ht="13.5">
      <c r="B53" s="169" t="s">
        <v>33</v>
      </c>
    </row>
    <row r="54" spans="2:3" ht="13.5">
      <c r="B54" s="170" t="s">
        <v>50</v>
      </c>
      <c r="C54" s="168" t="s">
        <v>35</v>
      </c>
    </row>
    <row r="55" spans="2:3" ht="13.5">
      <c r="B55" s="170" t="s">
        <v>50</v>
      </c>
      <c r="C55" s="168" t="s">
        <v>34</v>
      </c>
    </row>
    <row r="57" spans="1:2" ht="13.5">
      <c r="A57" s="171"/>
      <c r="B57" s="169" t="s">
        <v>37</v>
      </c>
    </row>
    <row r="58" ht="13.5">
      <c r="B58" s="169"/>
    </row>
  </sheetData>
  <mergeCells count="30">
    <mergeCell ref="E2:F2"/>
    <mergeCell ref="E3:F3"/>
    <mergeCell ref="E4:F4"/>
    <mergeCell ref="J6:N6"/>
    <mergeCell ref="K7:N7"/>
    <mergeCell ref="J8:N8"/>
    <mergeCell ref="J9:N9"/>
    <mergeCell ref="J10:N10"/>
    <mergeCell ref="B13:B15"/>
    <mergeCell ref="C13:C15"/>
    <mergeCell ref="E13:E14"/>
    <mergeCell ref="F13:F14"/>
    <mergeCell ref="G13:I13"/>
    <mergeCell ref="J13:L13"/>
    <mergeCell ref="M13:M15"/>
    <mergeCell ref="N13:N14"/>
    <mergeCell ref="G14:I14"/>
    <mergeCell ref="Q13:Q15"/>
    <mergeCell ref="R13:R15"/>
    <mergeCell ref="S13:S15"/>
    <mergeCell ref="T13:T15"/>
    <mergeCell ref="R16:R18"/>
    <mergeCell ref="R19:R21"/>
    <mergeCell ref="R22:R24"/>
    <mergeCell ref="R25:R27"/>
    <mergeCell ref="I45:N45"/>
    <mergeCell ref="R28:R30"/>
    <mergeCell ref="R31:R33"/>
    <mergeCell ref="R34:T34"/>
    <mergeCell ref="C36:K36"/>
  </mergeCells>
  <hyperlinks>
    <hyperlink ref="I45:L45" r:id="rId1" display="http://www.bbweb-arena.com/users/fnk/holis/HOLIS納期.htm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FNK Tsukazaki</dc:creator>
  <cp:keywords/>
  <dc:description/>
  <cp:lastModifiedBy>岡田</cp:lastModifiedBy>
  <cp:lastPrinted>2006-02-26T08:40:03Z</cp:lastPrinted>
  <dcterms:created xsi:type="dcterms:W3CDTF">2004-10-22T03:42:43Z</dcterms:created>
  <dcterms:modified xsi:type="dcterms:W3CDTF">2009-11-20T14:47:13Z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